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EDDAF85-C2F9-4D44-A263-2BC00207A97B}" xr6:coauthVersionLast="47" xr6:coauthVersionMax="47" xr10:uidLastSave="{00000000-0000-0000-0000-000000000000}"/>
  <bookViews>
    <workbookView xWindow="765" yWindow="0" windowWidth="26370" windowHeight="15480" xr2:uid="{00000000-000D-0000-FFFF-FFFF00000000}"/>
  </bookViews>
  <sheets>
    <sheet name="鏡" sheetId="44" r:id="rId1"/>
    <sheet name="総" sheetId="43" r:id="rId2"/>
    <sheet name="A" sheetId="55" r:id="rId3"/>
    <sheet name="B" sheetId="56" r:id="rId4"/>
  </sheets>
  <definedNames>
    <definedName name="_xlnm.Print_Titles" localSheetId="2">A!$1:$2</definedName>
    <definedName name="_xlnm.Print_Titles" localSheetId="3">B!$1:$2</definedName>
    <definedName name="_xlnm.Print_Titles" localSheetId="1">総!$1:$2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3" l="1"/>
  <c r="G10" i="43" s="1"/>
  <c r="A2" i="56"/>
  <c r="G11" i="43" l="1"/>
  <c r="A2" i="55" l="1"/>
  <c r="A2" i="43" l="1"/>
</calcChain>
</file>

<file path=xl/sharedStrings.xml><?xml version="1.0" encoding="utf-8"?>
<sst xmlns="http://schemas.openxmlformats.org/spreadsheetml/2006/main" count="69" uniqueCount="51">
  <si>
    <t>消費税</t>
    <rPh sb="0" eb="3">
      <t>ショウヒゼイ</t>
    </rPh>
    <phoneticPr fontId="1"/>
  </si>
  <si>
    <t>小計</t>
    <rPh sb="0" eb="2">
      <t>ショウケイ</t>
    </rPh>
    <phoneticPr fontId="1"/>
  </si>
  <si>
    <t>規格・品質</t>
    <rPh sb="0" eb="2">
      <t>キカク</t>
    </rPh>
    <rPh sb="3" eb="5">
      <t>ヒンシツ</t>
    </rPh>
    <phoneticPr fontId="1"/>
  </si>
  <si>
    <t>金　額</t>
    <rPh sb="0" eb="1">
      <t>キン</t>
    </rPh>
    <rPh sb="2" eb="3">
      <t>ガク</t>
    </rPh>
    <phoneticPr fontId="1"/>
  </si>
  <si>
    <t>備　考</t>
    <rPh sb="0" eb="1">
      <t>ソナエ</t>
    </rPh>
    <rPh sb="2" eb="3">
      <t>コウ</t>
    </rPh>
    <phoneticPr fontId="1"/>
  </si>
  <si>
    <t>品　名</t>
    <rPh sb="0" eb="1">
      <t>シナ</t>
    </rPh>
    <rPh sb="2" eb="3">
      <t>メイ</t>
    </rPh>
    <phoneticPr fontId="1"/>
  </si>
  <si>
    <t>契約番号</t>
    <rPh sb="0" eb="2">
      <t>ケイヤク</t>
    </rPh>
    <rPh sb="2" eb="4">
      <t>バンゴウ</t>
    </rPh>
    <phoneticPr fontId="1"/>
  </si>
  <si>
    <t>事業名</t>
    <rPh sb="0" eb="2">
      <t>ジギョウ</t>
    </rPh>
    <rPh sb="2" eb="3">
      <t>メイ</t>
    </rPh>
    <phoneticPr fontId="1"/>
  </si>
  <si>
    <t>№</t>
    <phoneticPr fontId="1"/>
  </si>
  <si>
    <t>合計</t>
    <rPh sb="0" eb="2">
      <t>ゴウケイ</t>
    </rPh>
    <phoneticPr fontId="1"/>
  </si>
  <si>
    <t>件名</t>
    <rPh sb="0" eb="2">
      <t>ケンメイ</t>
    </rPh>
    <phoneticPr fontId="1"/>
  </si>
  <si>
    <t>発注者</t>
    <rPh sb="0" eb="3">
      <t>ハッチュウシャ</t>
    </rPh>
    <phoneticPr fontId="1"/>
  </si>
  <si>
    <t>笛吹市</t>
    <rPh sb="0" eb="3">
      <t>フエフキシ</t>
    </rPh>
    <phoneticPr fontId="1"/>
  </si>
  <si>
    <t>金額</t>
    <rPh sb="0" eb="2">
      <t>キンガク</t>
    </rPh>
    <phoneticPr fontId="1"/>
  </si>
  <si>
    <t>納入場所</t>
    <rPh sb="0" eb="2">
      <t>ノウニュウ</t>
    </rPh>
    <rPh sb="2" eb="4">
      <t>バショ</t>
    </rPh>
    <phoneticPr fontId="1"/>
  </si>
  <si>
    <t>納入期限</t>
    <rPh sb="0" eb="2">
      <t>ノウニュウ</t>
    </rPh>
    <rPh sb="2" eb="4">
      <t>キゲン</t>
    </rPh>
    <phoneticPr fontId="1"/>
  </si>
  <si>
    <t>概要</t>
    <rPh sb="0" eb="2">
      <t>ガイヨウ</t>
    </rPh>
    <phoneticPr fontId="1"/>
  </si>
  <si>
    <t>数量</t>
    <rPh sb="0" eb="1">
      <t>カズ</t>
    </rPh>
    <rPh sb="1" eb="2">
      <t>リョウ</t>
    </rPh>
    <phoneticPr fontId="1"/>
  </si>
  <si>
    <t>単位</t>
    <rPh sb="0" eb="1">
      <t>タン</t>
    </rPh>
    <rPh sb="1" eb="2">
      <t>クライ</t>
    </rPh>
    <phoneticPr fontId="1"/>
  </si>
  <si>
    <t>本</t>
    <rPh sb="0" eb="1">
      <t>ホン</t>
    </rPh>
    <phoneticPr fontId="1"/>
  </si>
  <si>
    <t>A</t>
    <phoneticPr fontId="1"/>
  </si>
  <si>
    <t>単価</t>
    <rPh sb="0" eb="2">
      <t>タンカ</t>
    </rPh>
    <phoneticPr fontId="1"/>
  </si>
  <si>
    <t>台</t>
    <rPh sb="0" eb="1">
      <t>ダイ</t>
    </rPh>
    <phoneticPr fontId="1"/>
  </si>
  <si>
    <t>型番等</t>
    <rPh sb="0" eb="2">
      <t>カタバン</t>
    </rPh>
    <rPh sb="2" eb="3">
      <t>トウ</t>
    </rPh>
    <phoneticPr fontId="1"/>
  </si>
  <si>
    <t>1台当たり</t>
    <rPh sb="1" eb="2">
      <t>ダイ</t>
    </rPh>
    <rPh sb="2" eb="3">
      <t>ア</t>
    </rPh>
    <phoneticPr fontId="1"/>
  </si>
  <si>
    <t>単価</t>
    <rPh sb="0" eb="2">
      <t>タンカ</t>
    </rPh>
    <phoneticPr fontId="1"/>
  </si>
  <si>
    <t>大型提示装置</t>
    <rPh sb="0" eb="2">
      <t>オオガタ</t>
    </rPh>
    <rPh sb="2" eb="4">
      <t>テイジ</t>
    </rPh>
    <rPh sb="4" eb="6">
      <t>ソウチ</t>
    </rPh>
    <phoneticPr fontId="1"/>
  </si>
  <si>
    <t>B</t>
    <phoneticPr fontId="1"/>
  </si>
  <si>
    <t>配送費及び設置費</t>
    <rPh sb="0" eb="2">
      <t>ハイソウ</t>
    </rPh>
    <rPh sb="2" eb="3">
      <t>ヒ</t>
    </rPh>
    <rPh sb="3" eb="4">
      <t>オヨ</t>
    </rPh>
    <rPh sb="5" eb="7">
      <t>セッチ</t>
    </rPh>
    <rPh sb="7" eb="8">
      <t>ヒ</t>
    </rPh>
    <phoneticPr fontId="1"/>
  </si>
  <si>
    <t>式</t>
    <rPh sb="0" eb="1">
      <t>シキ</t>
    </rPh>
    <phoneticPr fontId="1"/>
  </si>
  <si>
    <t>ディスプレイ型電子黒板</t>
    <rPh sb="6" eb="7">
      <t>ガタ</t>
    </rPh>
    <rPh sb="7" eb="9">
      <t>デンシ</t>
    </rPh>
    <rPh sb="9" eb="11">
      <t>コクバン</t>
    </rPh>
    <phoneticPr fontId="1"/>
  </si>
  <si>
    <t>ディスプレイスタンド（棚付き）</t>
    <rPh sb="11" eb="12">
      <t>タナ</t>
    </rPh>
    <rPh sb="12" eb="13">
      <t>ツ</t>
    </rPh>
    <phoneticPr fontId="1"/>
  </si>
  <si>
    <t>GMS-ST-41Q</t>
    <phoneticPr fontId="1"/>
  </si>
  <si>
    <t>学校配送費</t>
    <rPh sb="0" eb="2">
      <t>ガッコウ</t>
    </rPh>
    <rPh sb="2" eb="4">
      <t>ハイソウ</t>
    </rPh>
    <rPh sb="4" eb="5">
      <t>ヒ</t>
    </rPh>
    <phoneticPr fontId="1"/>
  </si>
  <si>
    <t>教室搬入及び組み立て設置作業費</t>
    <rPh sb="0" eb="2">
      <t>キョウシツ</t>
    </rPh>
    <rPh sb="2" eb="4">
      <t>ハンニュウ</t>
    </rPh>
    <rPh sb="4" eb="5">
      <t>オヨ</t>
    </rPh>
    <rPh sb="6" eb="7">
      <t>ク</t>
    </rPh>
    <rPh sb="8" eb="9">
      <t>タ</t>
    </rPh>
    <rPh sb="10" eb="12">
      <t>セッチ</t>
    </rPh>
    <rPh sb="12" eb="14">
      <t>サギョウ</t>
    </rPh>
    <rPh sb="14" eb="15">
      <t>ヒ</t>
    </rPh>
    <phoneticPr fontId="1"/>
  </si>
  <si>
    <t>式</t>
    <rPh sb="0" eb="1">
      <t>シキ</t>
    </rPh>
    <phoneticPr fontId="1"/>
  </si>
  <si>
    <t>USB20Gps Type-Cケーブル</t>
    <phoneticPr fontId="1"/>
  </si>
  <si>
    <t>KU-20GCCPE20</t>
    <phoneticPr fontId="1"/>
  </si>
  <si>
    <t>本</t>
    <rPh sb="0" eb="1">
      <t>ホン</t>
    </rPh>
    <phoneticPr fontId="1"/>
  </si>
  <si>
    <t>月額リース料</t>
    <rPh sb="0" eb="2">
      <t>ゲツガク</t>
    </rPh>
    <rPh sb="5" eb="6">
      <t>リョウ</t>
    </rPh>
    <phoneticPr fontId="1"/>
  </si>
  <si>
    <t>5年リース（55か月）</t>
    <rPh sb="1" eb="2">
      <t>ネン</t>
    </rPh>
    <rPh sb="9" eb="10">
      <t>ゲツ</t>
    </rPh>
    <phoneticPr fontId="1"/>
  </si>
  <si>
    <t>月額リース料×55か月</t>
    <rPh sb="0" eb="2">
      <t>ゲツガク</t>
    </rPh>
    <rPh sb="5" eb="6">
      <t>リョウ</t>
    </rPh>
    <rPh sb="10" eb="11">
      <t>ゲツ</t>
    </rPh>
    <phoneticPr fontId="1"/>
  </si>
  <si>
    <t>5年リース料＋消費税</t>
    <rPh sb="1" eb="6">
      <t>ネンリースリョウ</t>
    </rPh>
    <rPh sb="7" eb="10">
      <t>ショウヒゼイ</t>
    </rPh>
    <phoneticPr fontId="1"/>
  </si>
  <si>
    <t>GMS-IFP65LPPN</t>
    <phoneticPr fontId="1"/>
  </si>
  <si>
    <t>※参考製品</t>
    <rPh sb="1" eb="5">
      <t>サンコウセイヒン</t>
    </rPh>
    <phoneticPr fontId="1"/>
  </si>
  <si>
    <t>　</t>
    <phoneticPr fontId="1"/>
  </si>
  <si>
    <t>大型提示装置リース更新</t>
    <phoneticPr fontId="1"/>
  </si>
  <si>
    <t>石和南小学校ほか18校</t>
    <rPh sb="0" eb="6">
      <t>イサワミナミショウガッコウ</t>
    </rPh>
    <rPh sb="10" eb="11">
      <t>コウ</t>
    </rPh>
    <phoneticPr fontId="1"/>
  </si>
  <si>
    <t>入札書記載金額</t>
    <rPh sb="0" eb="7">
      <t>ニュウサツショキサイキンガク</t>
    </rPh>
    <phoneticPr fontId="1"/>
  </si>
  <si>
    <t>月</t>
    <rPh sb="0" eb="1">
      <t>ツキ</t>
    </rPh>
    <phoneticPr fontId="1"/>
  </si>
  <si>
    <t>市内小中学校の授業で使用する大型提示装置を更新する。</t>
    <rPh sb="0" eb="2">
      <t>シナイ</t>
    </rPh>
    <rPh sb="2" eb="6">
      <t>ショウチュウガッコウ</t>
    </rPh>
    <rPh sb="7" eb="9">
      <t>ジュギョウ</t>
    </rPh>
    <rPh sb="10" eb="12">
      <t>シヨウ</t>
    </rPh>
    <rPh sb="14" eb="20">
      <t>オオガタテイジソウチ</t>
    </rPh>
    <rPh sb="21" eb="23">
      <t>コウシン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</si>
</sst>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#_ "/>
    <numFmt numFmtId="178" formatCode="[$-411]ggge&quot;年&quot;m&quot;月&quot;d&quot;日(&quot;aaa&quot;)&quot;"/>
    <numFmt numFmtId="179" formatCode="&quot;※掛率&quot;0%&quot;(千円未満切捨)&quot;"/>
    <numFmt numFmtId="180" formatCode="&quot;¥&quot;#,##0&quot;-(消費税10%含む)&quot;;&quot;¥&quot;\-#,##0&quot;-(消費税10%含む)&quot;"/>
  </numFmts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u/>
      <sz val="11"/>
      <color indexed="12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0" xfId="0" applyFont="1" applyAlignment="1">
      <alignment horizontal="distributed" vertical="center" indent="1"/>
    </xf>
    <xf numFmtId="177" fontId="2" fillId="0" borderId="1" xfId="0" applyNumberFormat="1" applyFont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4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5" xfId="0" applyFont="1" applyBorder="1">
      <alignment vertical="center"/>
    </xf>
    <xf numFmtId="178" fontId="5" fillId="0" borderId="11" xfId="0" applyNumberFormat="1" applyFont="1" applyBorder="1" applyAlignment="1">
      <alignment horizontal="left" vertical="center"/>
    </xf>
    <xf numFmtId="0" fontId="5" fillId="0" borderId="11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3" xfId="0" applyFont="1" applyBorder="1">
      <alignment vertical="center"/>
    </xf>
    <xf numFmtId="179" fontId="2" fillId="0" borderId="2" xfId="0" applyNumberFormat="1" applyFont="1" applyBorder="1" applyAlignment="1">
      <alignment horizontal="left" vertical="center" shrinkToFit="1"/>
    </xf>
    <xf numFmtId="0" fontId="6" fillId="0" borderId="4" xfId="0" applyFont="1" applyBorder="1" applyAlignment="1">
      <alignment vertical="center"/>
    </xf>
    <xf numFmtId="0" fontId="2" fillId="0" borderId="16" xfId="0" applyFont="1" applyBorder="1">
      <alignment vertical="center"/>
    </xf>
    <xf numFmtId="0" fontId="2" fillId="0" borderId="5" xfId="0" applyFont="1" applyBorder="1" applyAlignment="1">
      <alignment horizontal="distributed" vertical="center" indent="1"/>
    </xf>
    <xf numFmtId="0" fontId="2" fillId="0" borderId="15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19" xfId="0" applyFont="1" applyBorder="1" applyAlignment="1">
      <alignment horizontal="distributed" vertical="center" indent="1"/>
    </xf>
    <xf numFmtId="0" fontId="2" fillId="0" borderId="20" xfId="0" applyFont="1" applyBorder="1" applyAlignment="1">
      <alignment horizontal="distributed" vertical="center" indent="1"/>
    </xf>
    <xf numFmtId="0" fontId="2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2" fillId="0" borderId="21" xfId="0" applyFont="1" applyBorder="1">
      <alignment vertical="center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2" fillId="0" borderId="24" xfId="0" applyFont="1" applyBorder="1" applyAlignment="1">
      <alignment horizontal="distributed" vertical="center" indent="1"/>
    </xf>
    <xf numFmtId="0" fontId="2" fillId="0" borderId="25" xfId="0" applyFont="1" applyBorder="1">
      <alignment vertical="center"/>
    </xf>
    <xf numFmtId="0" fontId="4" fillId="0" borderId="25" xfId="0" applyFont="1" applyBorder="1">
      <alignment vertical="center"/>
    </xf>
    <xf numFmtId="0" fontId="2" fillId="0" borderId="26" xfId="0" applyFont="1" applyBorder="1">
      <alignment vertical="center"/>
    </xf>
    <xf numFmtId="180" fontId="4" fillId="0" borderId="26" xfId="0" applyNumberFormat="1" applyFont="1" applyBorder="1" applyAlignment="1">
      <alignment horizontal="left" vertical="center"/>
    </xf>
    <xf numFmtId="0" fontId="5" fillId="0" borderId="21" xfId="0" applyFont="1" applyBorder="1">
      <alignment vertical="center"/>
    </xf>
    <xf numFmtId="0" fontId="8" fillId="0" borderId="27" xfId="1" applyFont="1" applyBorder="1" applyAlignment="1" applyProtection="1">
      <alignment vertical="center" wrapText="1"/>
    </xf>
    <xf numFmtId="0" fontId="8" fillId="0" borderId="28" xfId="1" applyFont="1" applyBorder="1" applyAlignment="1" applyProtection="1">
      <alignment vertical="center" wrapText="1"/>
    </xf>
    <xf numFmtId="38" fontId="2" fillId="0" borderId="2" xfId="2" applyFont="1" applyBorder="1" applyAlignment="1">
      <alignment horizontal="right" vertical="center"/>
    </xf>
    <xf numFmtId="0" fontId="9" fillId="0" borderId="27" xfId="1" applyFont="1" applyBorder="1" applyAlignment="1" applyProtection="1">
      <alignment vertical="center" wrapText="1"/>
    </xf>
    <xf numFmtId="0" fontId="10" fillId="0" borderId="2" xfId="0" applyFont="1" applyBorder="1" applyAlignment="1">
      <alignment vertical="center" wrapText="1"/>
    </xf>
    <xf numFmtId="0" fontId="9" fillId="0" borderId="2" xfId="1" applyFont="1" applyBorder="1" applyAlignment="1" applyProtection="1">
      <alignment vertical="center" wrapText="1"/>
    </xf>
    <xf numFmtId="0" fontId="8" fillId="0" borderId="2" xfId="1" applyFont="1" applyBorder="1" applyAlignment="1" applyProtection="1">
      <alignment vertical="center" wrapText="1"/>
    </xf>
    <xf numFmtId="0" fontId="2" fillId="0" borderId="28" xfId="0" applyFont="1" applyBorder="1">
      <alignment vertical="center"/>
    </xf>
    <xf numFmtId="38" fontId="2" fillId="0" borderId="2" xfId="0" applyNumberFormat="1" applyFont="1" applyBorder="1">
      <alignment vertical="center"/>
    </xf>
    <xf numFmtId="0" fontId="5" fillId="0" borderId="29" xfId="0" applyFont="1" applyBorder="1">
      <alignment vertical="center"/>
    </xf>
    <xf numFmtId="0" fontId="5" fillId="0" borderId="26" xfId="0" applyFont="1" applyBorder="1">
      <alignment vertical="center"/>
    </xf>
    <xf numFmtId="0" fontId="5" fillId="0" borderId="25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0" xfId="0" applyFont="1" applyBorder="1">
      <alignment vertical="center"/>
    </xf>
    <xf numFmtId="177" fontId="2" fillId="0" borderId="33" xfId="0" applyNumberFormat="1" applyFont="1" applyBorder="1">
      <alignment vertical="center"/>
    </xf>
    <xf numFmtId="0" fontId="2" fillId="0" borderId="34" xfId="0" applyFont="1" applyBorder="1" applyAlignment="1">
      <alignment vertical="center" wrapText="1"/>
    </xf>
    <xf numFmtId="177" fontId="2" fillId="0" borderId="27" xfId="0" applyNumberFormat="1" applyFont="1" applyBorder="1">
      <alignment vertical="center"/>
    </xf>
    <xf numFmtId="177" fontId="2" fillId="0" borderId="28" xfId="0" applyNumberFormat="1" applyFont="1" applyBorder="1">
      <alignment vertical="center"/>
    </xf>
    <xf numFmtId="177" fontId="2" fillId="0" borderId="32" xfId="0" applyNumberFormat="1" applyFont="1" applyBorder="1">
      <alignment vertical="center"/>
    </xf>
    <xf numFmtId="177" fontId="2" fillId="0" borderId="35" xfId="0" applyNumberFormat="1" applyFont="1" applyBorder="1">
      <alignment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tabSelected="1" view="pageBreakPreview" zoomScaleNormal="75" zoomScaleSheetLayoutView="100" workbookViewId="0"/>
  </sheetViews>
  <sheetFormatPr defaultColWidth="9" defaultRowHeight="36" customHeight="1" x14ac:dyDescent="0.15"/>
  <cols>
    <col min="1" max="1" width="8.625" style="1" customWidth="1"/>
    <col min="2" max="2" width="14.375" style="12" bestFit="1" customWidth="1"/>
    <col min="3" max="3" width="3.625" style="1" customWidth="1"/>
    <col min="4" max="4" width="85.75" style="1" customWidth="1"/>
    <col min="5" max="7" width="13.375" style="1" customWidth="1"/>
    <col min="8" max="16384" width="9" style="1"/>
  </cols>
  <sheetData>
    <row r="1" spans="1:7" ht="36" customHeight="1" thickBot="1" x14ac:dyDescent="0.2">
      <c r="A1" s="20"/>
      <c r="B1" s="38"/>
      <c r="C1" s="21"/>
      <c r="D1" s="21"/>
      <c r="E1" s="21"/>
      <c r="F1" s="21"/>
      <c r="G1" s="22"/>
    </row>
    <row r="2" spans="1:7" ht="36" customHeight="1" x14ac:dyDescent="0.15">
      <c r="A2" s="23"/>
      <c r="B2" s="49" t="s">
        <v>10</v>
      </c>
      <c r="C2" s="50"/>
      <c r="D2" s="51" t="s">
        <v>46</v>
      </c>
      <c r="E2" s="44"/>
      <c r="F2" s="44"/>
      <c r="G2" s="48"/>
    </row>
    <row r="3" spans="1:7" ht="36" customHeight="1" x14ac:dyDescent="0.15">
      <c r="A3" s="24"/>
      <c r="B3" s="39" t="s">
        <v>11</v>
      </c>
      <c r="C3" s="25"/>
      <c r="D3" s="26" t="s">
        <v>12</v>
      </c>
      <c r="E3" s="25"/>
      <c r="F3" s="25"/>
      <c r="G3" s="37"/>
    </row>
    <row r="4" spans="1:7" ht="36" customHeight="1" thickBot="1" x14ac:dyDescent="0.2">
      <c r="A4" s="27"/>
      <c r="B4" s="40" t="s">
        <v>13</v>
      </c>
      <c r="C4" s="52"/>
      <c r="D4" s="53"/>
      <c r="E4" s="44"/>
      <c r="F4" s="44"/>
      <c r="G4" s="48"/>
    </row>
    <row r="5" spans="1:7" ht="36" customHeight="1" x14ac:dyDescent="0.15">
      <c r="A5" s="23"/>
      <c r="B5" s="41" t="s">
        <v>6</v>
      </c>
      <c r="C5" s="28"/>
      <c r="D5" s="29"/>
      <c r="E5" s="54"/>
      <c r="F5" s="46"/>
      <c r="G5" s="47"/>
    </row>
    <row r="6" spans="1:7" ht="36" customHeight="1" x14ac:dyDescent="0.15">
      <c r="A6" s="24"/>
      <c r="B6" s="42" t="s">
        <v>7</v>
      </c>
      <c r="C6" s="30"/>
      <c r="D6" s="31"/>
      <c r="E6" s="32"/>
      <c r="F6" s="25"/>
      <c r="G6" s="37"/>
    </row>
    <row r="7" spans="1:7" ht="36" customHeight="1" x14ac:dyDescent="0.15">
      <c r="A7" s="24"/>
      <c r="B7" s="42" t="s">
        <v>14</v>
      </c>
      <c r="C7" s="30"/>
      <c r="D7" s="32" t="s">
        <v>47</v>
      </c>
      <c r="E7" s="45"/>
      <c r="F7" s="44"/>
      <c r="G7" s="48"/>
    </row>
    <row r="8" spans="1:7" ht="36" customHeight="1" x14ac:dyDescent="0.15">
      <c r="A8" s="24"/>
      <c r="B8" s="42" t="s">
        <v>15</v>
      </c>
      <c r="C8" s="30"/>
      <c r="D8" s="31">
        <v>45900</v>
      </c>
      <c r="E8" s="32"/>
      <c r="F8" s="25"/>
      <c r="G8" s="37"/>
    </row>
    <row r="9" spans="1:7" ht="36" customHeight="1" x14ac:dyDescent="0.15">
      <c r="A9" s="24"/>
      <c r="B9" s="42" t="s">
        <v>16</v>
      </c>
      <c r="C9" s="30"/>
      <c r="D9" s="31" t="s">
        <v>50</v>
      </c>
      <c r="E9" s="32"/>
      <c r="F9" s="25"/>
      <c r="G9" s="37"/>
    </row>
    <row r="10" spans="1:7" ht="36" customHeight="1" x14ac:dyDescent="0.15">
      <c r="A10" s="24"/>
      <c r="B10" s="42"/>
      <c r="C10" s="30"/>
      <c r="D10" s="32"/>
      <c r="E10" s="32"/>
      <c r="F10" s="25"/>
      <c r="G10" s="37"/>
    </row>
    <row r="11" spans="1:7" ht="36" customHeight="1" x14ac:dyDescent="0.15">
      <c r="A11" s="24"/>
      <c r="B11" s="42"/>
      <c r="C11" s="64"/>
      <c r="D11" s="65"/>
      <c r="E11" s="66"/>
      <c r="F11" s="50"/>
      <c r="G11" s="68"/>
    </row>
    <row r="12" spans="1:7" ht="36" customHeight="1" x14ac:dyDescent="0.15">
      <c r="A12" s="24"/>
      <c r="B12" s="42"/>
      <c r="C12" s="64" t="s">
        <v>45</v>
      </c>
      <c r="D12" s="65"/>
      <c r="E12" s="32"/>
      <c r="F12" s="25"/>
      <c r="G12" s="37"/>
    </row>
    <row r="13" spans="1:7" ht="36" customHeight="1" thickBot="1" x14ac:dyDescent="0.2">
      <c r="A13" s="27"/>
      <c r="B13" s="43"/>
      <c r="C13" s="33"/>
      <c r="D13" s="34"/>
      <c r="E13" s="34"/>
      <c r="F13" s="67"/>
      <c r="G13" s="69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scale="8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"/>
  <sheetViews>
    <sheetView view="pageBreakPreview" zoomScaleNormal="80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37.25" style="1" customWidth="1"/>
    <col min="3" max="3" width="19.25" style="1" customWidth="1"/>
    <col min="4" max="4" width="6" style="6" bestFit="1" customWidth="1"/>
    <col min="5" max="5" width="6" style="5" bestFit="1" customWidth="1"/>
    <col min="6" max="6" width="13.375" style="5" customWidth="1"/>
    <col min="7" max="7" width="15.625" style="16" customWidth="1"/>
    <col min="8" max="8" width="35.375" style="1" bestFit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2</v>
      </c>
      <c r="D1" s="4" t="s">
        <v>17</v>
      </c>
      <c r="E1" s="3" t="s">
        <v>18</v>
      </c>
      <c r="F1" s="3" t="s">
        <v>25</v>
      </c>
      <c r="G1" s="13" t="s">
        <v>3</v>
      </c>
      <c r="H1" s="3" t="s">
        <v>4</v>
      </c>
    </row>
    <row r="2" spans="1:8" s="5" customFormat="1" ht="28.5" customHeight="1" x14ac:dyDescent="0.15">
      <c r="A2" s="18" t="str">
        <f>鏡!D2</f>
        <v>大型提示装置リース更新</v>
      </c>
      <c r="B2" s="18"/>
      <c r="C2" s="19"/>
      <c r="D2" s="19"/>
      <c r="E2" s="19"/>
      <c r="F2" s="19"/>
      <c r="G2" s="19"/>
      <c r="H2" s="36"/>
    </row>
    <row r="3" spans="1:8" ht="36.950000000000003" customHeight="1" x14ac:dyDescent="0.15">
      <c r="A3" s="7" t="s">
        <v>20</v>
      </c>
      <c r="B3" s="10" t="s">
        <v>26</v>
      </c>
      <c r="C3" s="10"/>
      <c r="D3" s="17">
        <v>305</v>
      </c>
      <c r="E3" s="7" t="s">
        <v>22</v>
      </c>
      <c r="F3" s="14"/>
      <c r="G3" s="14"/>
      <c r="H3" s="8"/>
    </row>
    <row r="4" spans="1:8" ht="36.950000000000003" customHeight="1" x14ac:dyDescent="0.15">
      <c r="A4" s="7" t="s">
        <v>27</v>
      </c>
      <c r="B4" s="10" t="s">
        <v>28</v>
      </c>
      <c r="C4" s="10"/>
      <c r="D4" s="17">
        <v>1</v>
      </c>
      <c r="E4" s="7" t="s">
        <v>29</v>
      </c>
      <c r="F4" s="63"/>
      <c r="G4" s="14"/>
      <c r="H4" s="8"/>
    </row>
    <row r="5" spans="1:8" ht="36.950000000000003" customHeight="1" thickBot="1" x14ac:dyDescent="0.2">
      <c r="A5" s="7"/>
      <c r="B5" s="10"/>
      <c r="C5" s="10"/>
      <c r="D5" s="17"/>
      <c r="E5" s="7"/>
      <c r="F5" s="14"/>
      <c r="G5" s="72"/>
      <c r="H5" s="8"/>
    </row>
    <row r="6" spans="1:8" ht="36.950000000000003" customHeight="1" thickBot="1" x14ac:dyDescent="0.2">
      <c r="A6" s="7"/>
      <c r="B6" s="10" t="s">
        <v>39</v>
      </c>
      <c r="C6" s="10"/>
      <c r="D6" s="17">
        <v>1</v>
      </c>
      <c r="E6" s="7" t="s">
        <v>49</v>
      </c>
      <c r="F6" s="70"/>
      <c r="G6" s="74"/>
      <c r="H6" s="71" t="s">
        <v>48</v>
      </c>
    </row>
    <row r="7" spans="1:8" ht="36.950000000000003" customHeight="1" x14ac:dyDescent="0.15">
      <c r="A7" s="7"/>
      <c r="B7" s="10"/>
      <c r="C7" s="10"/>
      <c r="D7" s="17"/>
      <c r="E7" s="7"/>
      <c r="F7" s="14"/>
      <c r="G7" s="75"/>
      <c r="H7" s="71"/>
    </row>
    <row r="8" spans="1:8" ht="28.5" customHeight="1" x14ac:dyDescent="0.15">
      <c r="A8" s="7"/>
      <c r="B8" s="10" t="s">
        <v>40</v>
      </c>
      <c r="C8" s="10"/>
      <c r="D8" s="9">
        <v>55</v>
      </c>
      <c r="E8" s="7" t="s">
        <v>49</v>
      </c>
      <c r="F8" s="7"/>
      <c r="G8" s="73">
        <f>G6*55</f>
        <v>0</v>
      </c>
      <c r="H8" s="10" t="s">
        <v>41</v>
      </c>
    </row>
    <row r="9" spans="1:8" ht="28.5" customHeight="1" x14ac:dyDescent="0.15">
      <c r="A9" s="7"/>
      <c r="B9" s="10"/>
      <c r="C9" s="10"/>
      <c r="D9" s="9"/>
      <c r="E9" s="7"/>
      <c r="F9" s="7"/>
      <c r="G9" s="14"/>
      <c r="H9" s="35"/>
    </row>
    <row r="10" spans="1:8" ht="28.5" customHeight="1" x14ac:dyDescent="0.15">
      <c r="A10" s="7"/>
      <c r="B10" s="62" t="s">
        <v>0</v>
      </c>
      <c r="C10" s="10"/>
      <c r="D10" s="17"/>
      <c r="E10" s="7"/>
      <c r="F10" s="63"/>
      <c r="G10" s="14">
        <f>G8*0.1</f>
        <v>0</v>
      </c>
      <c r="H10" s="10"/>
    </row>
    <row r="11" spans="1:8" ht="28.5" customHeight="1" x14ac:dyDescent="0.15">
      <c r="A11" s="3"/>
      <c r="B11" s="2" t="s">
        <v>9</v>
      </c>
      <c r="C11" s="2"/>
      <c r="D11" s="4"/>
      <c r="E11" s="3"/>
      <c r="F11" s="3"/>
      <c r="G11" s="15">
        <f>G8+G10</f>
        <v>0</v>
      </c>
      <c r="H11" s="2" t="s">
        <v>42</v>
      </c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view="pageBreakPreview" zoomScaleNormal="90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3.375" style="1" customWidth="1"/>
    <col min="3" max="3" width="19.25" style="1" customWidth="1"/>
    <col min="4" max="4" width="6" style="6" bestFit="1" customWidth="1"/>
    <col min="5" max="5" width="6" style="5" bestFit="1" customWidth="1"/>
    <col min="6" max="6" width="11.75" style="5" customWidth="1"/>
    <col min="7" max="7" width="15.625" style="16" customWidth="1"/>
    <col min="8" max="8" width="18.1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23</v>
      </c>
      <c r="D1" s="4" t="s">
        <v>17</v>
      </c>
      <c r="E1" s="3" t="s">
        <v>18</v>
      </c>
      <c r="F1" s="3" t="s">
        <v>21</v>
      </c>
      <c r="G1" s="13" t="s">
        <v>3</v>
      </c>
      <c r="H1" s="3" t="s">
        <v>4</v>
      </c>
    </row>
    <row r="2" spans="1:8" s="5" customFormat="1" ht="28.5" customHeight="1" x14ac:dyDescent="0.15">
      <c r="A2" s="18" t="str">
        <f>CONCATENATE(総!A3,".",総!B3)</f>
        <v>A.大型提示装置</v>
      </c>
      <c r="B2" s="18"/>
      <c r="C2" s="19"/>
      <c r="D2" s="19"/>
      <c r="E2" s="19"/>
      <c r="F2" s="19"/>
      <c r="G2" s="19"/>
      <c r="H2" s="36"/>
    </row>
    <row r="3" spans="1:8" ht="28.5" customHeight="1" x14ac:dyDescent="0.15">
      <c r="A3" s="7">
        <v>1</v>
      </c>
      <c r="B3" s="10" t="s">
        <v>30</v>
      </c>
      <c r="C3" s="10" t="s">
        <v>43</v>
      </c>
      <c r="D3" s="9">
        <v>1</v>
      </c>
      <c r="E3" s="7" t="s">
        <v>22</v>
      </c>
      <c r="F3" s="57"/>
      <c r="G3" s="14"/>
      <c r="H3" s="58" t="s">
        <v>44</v>
      </c>
    </row>
    <row r="4" spans="1:8" ht="28.5" customHeight="1" x14ac:dyDescent="0.15">
      <c r="A4" s="7">
        <v>2</v>
      </c>
      <c r="B4" s="10" t="s">
        <v>31</v>
      </c>
      <c r="C4" s="10" t="s">
        <v>32</v>
      </c>
      <c r="D4" s="9">
        <v>1</v>
      </c>
      <c r="E4" s="7" t="s">
        <v>19</v>
      </c>
      <c r="F4" s="57"/>
      <c r="G4" s="14"/>
      <c r="H4" s="55"/>
    </row>
    <row r="5" spans="1:8" ht="28.5" customHeight="1" x14ac:dyDescent="0.15">
      <c r="A5" s="7">
        <v>3</v>
      </c>
      <c r="B5" s="10" t="s">
        <v>36</v>
      </c>
      <c r="C5" s="59" t="s">
        <v>37</v>
      </c>
      <c r="D5" s="9">
        <v>1</v>
      </c>
      <c r="E5" s="7" t="s">
        <v>38</v>
      </c>
      <c r="F5" s="57"/>
      <c r="G5" s="14"/>
      <c r="H5" s="58"/>
    </row>
    <row r="6" spans="1:8" ht="28.5" customHeight="1" x14ac:dyDescent="0.15">
      <c r="A6" s="7"/>
      <c r="B6" s="10"/>
      <c r="C6" s="10"/>
      <c r="D6" s="9"/>
      <c r="E6" s="7"/>
      <c r="F6" s="57"/>
      <c r="G6" s="14"/>
      <c r="H6" s="60"/>
    </row>
    <row r="7" spans="1:8" ht="28.5" customHeight="1" x14ac:dyDescent="0.15">
      <c r="A7" s="7"/>
      <c r="B7" s="10"/>
      <c r="C7" s="10"/>
      <c r="D7" s="9"/>
      <c r="E7" s="7"/>
      <c r="F7" s="57"/>
      <c r="G7" s="14"/>
      <c r="H7" s="61"/>
    </row>
    <row r="8" spans="1:8" ht="28.5" customHeight="1" x14ac:dyDescent="0.15">
      <c r="A8" s="7"/>
      <c r="B8" s="10"/>
      <c r="C8" s="10"/>
      <c r="D8" s="9"/>
      <c r="E8" s="7"/>
      <c r="F8" s="57"/>
      <c r="G8" s="14"/>
      <c r="H8" s="56"/>
    </row>
    <row r="9" spans="1:8" ht="28.5" customHeight="1" x14ac:dyDescent="0.15">
      <c r="A9" s="7"/>
      <c r="B9" s="11"/>
      <c r="C9" s="10"/>
      <c r="D9" s="9"/>
      <c r="E9" s="7"/>
      <c r="F9" s="7"/>
      <c r="G9" s="14"/>
      <c r="H9" s="10"/>
    </row>
    <row r="10" spans="1:8" ht="28.5" customHeight="1" x14ac:dyDescent="0.15">
      <c r="A10" s="3"/>
      <c r="B10" s="2" t="s">
        <v>1</v>
      </c>
      <c r="C10" s="2"/>
      <c r="D10" s="4"/>
      <c r="E10" s="3"/>
      <c r="F10" s="3"/>
      <c r="G10" s="15"/>
      <c r="H10" s="2" t="s">
        <v>24</v>
      </c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"/>
  <sheetViews>
    <sheetView view="pageBreakPreview" zoomScaleNormal="100" zoomScaleSheetLayoutView="100" workbookViewId="0"/>
  </sheetViews>
  <sheetFormatPr defaultColWidth="21.75" defaultRowHeight="28.5" customHeight="1" x14ac:dyDescent="0.15"/>
  <cols>
    <col min="1" max="1" width="4" style="5" bestFit="1" customWidth="1"/>
    <col min="2" max="2" width="43.375" style="1" customWidth="1"/>
    <col min="3" max="3" width="19.25" style="1" customWidth="1"/>
    <col min="4" max="4" width="6" style="6" bestFit="1" customWidth="1"/>
    <col min="5" max="5" width="6" style="5" bestFit="1" customWidth="1"/>
    <col min="6" max="6" width="11.75" style="5" customWidth="1"/>
    <col min="7" max="7" width="15.625" style="16" customWidth="1"/>
    <col min="8" max="8" width="18.125" style="1" customWidth="1"/>
    <col min="9" max="16384" width="21.75" style="1"/>
  </cols>
  <sheetData>
    <row r="1" spans="1:8" s="5" customFormat="1" ht="14.25" x14ac:dyDescent="0.15">
      <c r="A1" s="3" t="s">
        <v>8</v>
      </c>
      <c r="B1" s="3" t="s">
        <v>5</v>
      </c>
      <c r="C1" s="3" t="s">
        <v>23</v>
      </c>
      <c r="D1" s="4" t="s">
        <v>17</v>
      </c>
      <c r="E1" s="3" t="s">
        <v>18</v>
      </c>
      <c r="F1" s="3" t="s">
        <v>21</v>
      </c>
      <c r="G1" s="13" t="s">
        <v>3</v>
      </c>
      <c r="H1" s="3" t="s">
        <v>4</v>
      </c>
    </row>
    <row r="2" spans="1:8" s="5" customFormat="1" ht="28.5" customHeight="1" x14ac:dyDescent="0.15">
      <c r="A2" s="18" t="str">
        <f>CONCATENATE(総!A4,".",総!B4)</f>
        <v>B.配送費及び設置費</v>
      </c>
      <c r="B2" s="18"/>
      <c r="C2" s="19"/>
      <c r="D2" s="19"/>
      <c r="E2" s="19"/>
      <c r="F2" s="19"/>
      <c r="G2" s="19"/>
      <c r="H2" s="36"/>
    </row>
    <row r="3" spans="1:8" ht="28.5" customHeight="1" x14ac:dyDescent="0.15">
      <c r="A3" s="7">
        <v>1</v>
      </c>
      <c r="B3" s="10" t="s">
        <v>33</v>
      </c>
      <c r="C3" s="10"/>
      <c r="D3" s="9">
        <v>1</v>
      </c>
      <c r="E3" s="7" t="s">
        <v>35</v>
      </c>
      <c r="F3" s="57"/>
      <c r="G3" s="14"/>
      <c r="H3" s="58"/>
    </row>
    <row r="4" spans="1:8" ht="28.5" customHeight="1" x14ac:dyDescent="0.15">
      <c r="A4" s="7">
        <v>2</v>
      </c>
      <c r="B4" s="10" t="s">
        <v>34</v>
      </c>
      <c r="C4" s="10"/>
      <c r="D4" s="9">
        <v>1</v>
      </c>
      <c r="E4" s="7" t="s">
        <v>35</v>
      </c>
      <c r="F4" s="57"/>
      <c r="G4" s="14"/>
      <c r="H4" s="55"/>
    </row>
    <row r="5" spans="1:8" ht="28.5" customHeight="1" x14ac:dyDescent="0.15">
      <c r="A5" s="7"/>
      <c r="B5" s="10"/>
      <c r="C5" s="59"/>
      <c r="D5" s="9"/>
      <c r="E5" s="7"/>
      <c r="F5" s="57"/>
      <c r="G5" s="14"/>
      <c r="H5" s="58"/>
    </row>
    <row r="6" spans="1:8" ht="28.5" customHeight="1" x14ac:dyDescent="0.15">
      <c r="A6" s="7"/>
      <c r="B6" s="10"/>
      <c r="C6" s="10"/>
      <c r="D6" s="9"/>
      <c r="E6" s="7"/>
      <c r="F6" s="57"/>
      <c r="G6" s="14"/>
      <c r="H6" s="60"/>
    </row>
    <row r="7" spans="1:8" ht="28.5" customHeight="1" x14ac:dyDescent="0.15">
      <c r="A7" s="7"/>
      <c r="B7" s="10"/>
      <c r="C7" s="10"/>
      <c r="D7" s="9"/>
      <c r="E7" s="7"/>
      <c r="F7" s="57"/>
      <c r="G7" s="14"/>
      <c r="H7" s="61"/>
    </row>
    <row r="8" spans="1:8" ht="28.5" customHeight="1" x14ac:dyDescent="0.15">
      <c r="A8" s="7"/>
      <c r="B8" s="10"/>
      <c r="C8" s="10"/>
      <c r="D8" s="9"/>
      <c r="E8" s="7"/>
      <c r="F8" s="57"/>
      <c r="G8" s="14"/>
      <c r="H8" s="56"/>
    </row>
    <row r="9" spans="1:8" ht="28.5" customHeight="1" x14ac:dyDescent="0.15">
      <c r="A9" s="7"/>
      <c r="B9" s="11"/>
      <c r="C9" s="10"/>
      <c r="D9" s="9"/>
      <c r="E9" s="7"/>
      <c r="F9" s="7"/>
      <c r="G9" s="14"/>
      <c r="H9" s="10"/>
    </row>
    <row r="10" spans="1:8" ht="28.5" customHeight="1" x14ac:dyDescent="0.15">
      <c r="A10" s="3"/>
      <c r="B10" s="2" t="s">
        <v>1</v>
      </c>
      <c r="C10" s="2"/>
      <c r="D10" s="4"/>
      <c r="E10" s="3"/>
      <c r="F10" s="3"/>
      <c r="G10" s="15"/>
      <c r="H10" s="2"/>
    </row>
  </sheetData>
  <phoneticPr fontId="1"/>
  <printOptions horizontalCentered="1"/>
  <pageMargins left="0.59055118110236227" right="0.59055118110236227" top="0.78740157480314965" bottom="0.78740157480314965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鏡</vt:lpstr>
      <vt:lpstr>総</vt:lpstr>
      <vt:lpstr>A</vt:lpstr>
      <vt:lpstr>B</vt:lpstr>
      <vt:lpstr>A!Print_Titles</vt:lpstr>
      <vt:lpstr>B!Print_Titles</vt:lpstr>
      <vt:lpstr>総!Print_Titles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2013-04-15T11:16:20Z</dcterms:created>
  <dcterms:modified xsi:type="dcterms:W3CDTF">2025-04-09T03:31:40Z</dcterms:modified>
</cp:coreProperties>
</file>