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-filesv\redirect$\iimuro-hr\Desktop\"/>
    </mc:Choice>
  </mc:AlternateContent>
  <bookViews>
    <workbookView xWindow="600" yWindow="90" windowWidth="19395" windowHeight="7605"/>
  </bookViews>
  <sheets>
    <sheet name="要件確認表 (記入例)" sheetId="7" r:id="rId1"/>
    <sheet name="要件確認表" sheetId="5" r:id="rId2"/>
  </sheets>
  <definedNames>
    <definedName name="_xlnm.Print_Area" localSheetId="1">要件確認表!$B$2:$T$77</definedName>
    <definedName name="_xlnm.Print_Area" localSheetId="0">'要件確認表 (記入例)'!$B$2:$T$77</definedName>
  </definedNames>
  <calcPr calcId="162913"/>
</workbook>
</file>

<file path=xl/calcChain.xml><?xml version="1.0" encoding="utf-8"?>
<calcChain xmlns="http://schemas.openxmlformats.org/spreadsheetml/2006/main">
  <c r="P61" i="7" l="1"/>
  <c r="N14" i="7"/>
  <c r="G74" i="7"/>
  <c r="G75" i="7" s="1"/>
  <c r="Q69" i="7"/>
  <c r="R69" i="7" s="1"/>
  <c r="P69" i="7"/>
  <c r="N69" i="7"/>
  <c r="M69" i="7"/>
  <c r="L69" i="7"/>
  <c r="K69" i="7"/>
  <c r="Q68" i="7"/>
  <c r="R68" i="7" s="1"/>
  <c r="P68" i="7"/>
  <c r="N68" i="7"/>
  <c r="M68" i="7"/>
  <c r="L68" i="7"/>
  <c r="K68" i="7"/>
  <c r="Q67" i="7"/>
  <c r="R67" i="7" s="1"/>
  <c r="P67" i="7"/>
  <c r="N67" i="7"/>
  <c r="M67" i="7"/>
  <c r="L67" i="7"/>
  <c r="K67" i="7"/>
  <c r="Q66" i="7"/>
  <c r="R66" i="7" s="1"/>
  <c r="P66" i="7"/>
  <c r="N66" i="7"/>
  <c r="M66" i="7"/>
  <c r="L66" i="7"/>
  <c r="K66" i="7"/>
  <c r="Q65" i="7"/>
  <c r="R65" i="7" s="1"/>
  <c r="P65" i="7"/>
  <c r="N65" i="7"/>
  <c r="M65" i="7"/>
  <c r="L65" i="7"/>
  <c r="K65" i="7"/>
  <c r="Q64" i="7"/>
  <c r="R64" i="7" s="1"/>
  <c r="P64" i="7"/>
  <c r="N64" i="7"/>
  <c r="M64" i="7"/>
  <c r="L64" i="7"/>
  <c r="K64" i="7"/>
  <c r="Q63" i="7"/>
  <c r="R63" i="7" s="1"/>
  <c r="P63" i="7"/>
  <c r="N63" i="7"/>
  <c r="M63" i="7"/>
  <c r="L63" i="7"/>
  <c r="K63" i="7"/>
  <c r="Q62" i="7"/>
  <c r="R62" i="7" s="1"/>
  <c r="P62" i="7"/>
  <c r="N62" i="7"/>
  <c r="M62" i="7"/>
  <c r="L62" i="7"/>
  <c r="K62" i="7"/>
  <c r="R61" i="7"/>
  <c r="Q61" i="7"/>
  <c r="N61" i="7"/>
  <c r="M61" i="7"/>
  <c r="L61" i="7"/>
  <c r="K61" i="7"/>
  <c r="Q60" i="7"/>
  <c r="R60" i="7" s="1"/>
  <c r="P60" i="7"/>
  <c r="N60" i="7"/>
  <c r="M60" i="7"/>
  <c r="L60" i="7"/>
  <c r="K60" i="7"/>
  <c r="Q59" i="7"/>
  <c r="P59" i="7"/>
  <c r="N59" i="7"/>
  <c r="M59" i="7"/>
  <c r="K59" i="7"/>
  <c r="L59" i="7" s="1"/>
  <c r="Q58" i="7"/>
  <c r="P58" i="7"/>
  <c r="N58" i="7"/>
  <c r="M58" i="7"/>
  <c r="K58" i="7"/>
  <c r="L58" i="7" s="1"/>
  <c r="Q57" i="7"/>
  <c r="P57" i="7"/>
  <c r="N57" i="7"/>
  <c r="M57" i="7"/>
  <c r="K57" i="7"/>
  <c r="L57" i="7" s="1"/>
  <c r="Q56" i="7"/>
  <c r="P56" i="7"/>
  <c r="N56" i="7"/>
  <c r="M56" i="7"/>
  <c r="K56" i="7"/>
  <c r="L56" i="7" s="1"/>
  <c r="Q55" i="7"/>
  <c r="R55" i="7" s="1"/>
  <c r="P55" i="7"/>
  <c r="N55" i="7"/>
  <c r="M55" i="7"/>
  <c r="K55" i="7"/>
  <c r="L55" i="7" s="1"/>
  <c r="Q54" i="7"/>
  <c r="R54" i="7" s="1"/>
  <c r="N54" i="7"/>
  <c r="M54" i="7"/>
  <c r="K54" i="7"/>
  <c r="L54" i="7" s="1"/>
  <c r="Q53" i="7"/>
  <c r="P53" i="7"/>
  <c r="N53" i="7"/>
  <c r="M53" i="7"/>
  <c r="L53" i="7"/>
  <c r="K53" i="7"/>
  <c r="Q52" i="7"/>
  <c r="P52" i="7"/>
  <c r="N52" i="7"/>
  <c r="M52" i="7"/>
  <c r="K52" i="7"/>
  <c r="L52" i="7" s="1"/>
  <c r="Q51" i="7"/>
  <c r="P51" i="7"/>
  <c r="N51" i="7"/>
  <c r="M51" i="7"/>
  <c r="K51" i="7"/>
  <c r="L51" i="7" s="1"/>
  <c r="Q50" i="7"/>
  <c r="P50" i="7"/>
  <c r="N50" i="7"/>
  <c r="M50" i="7"/>
  <c r="K50" i="7"/>
  <c r="L50" i="7" s="1"/>
  <c r="Q49" i="7"/>
  <c r="P49" i="7"/>
  <c r="N49" i="7"/>
  <c r="M49" i="7"/>
  <c r="K49" i="7"/>
  <c r="L49" i="7" s="1"/>
  <c r="Q48" i="7"/>
  <c r="P48" i="7"/>
  <c r="N48" i="7"/>
  <c r="M48" i="7"/>
  <c r="K48" i="7"/>
  <c r="L48" i="7" s="1"/>
  <c r="Q47" i="7"/>
  <c r="R47" i="7" s="1"/>
  <c r="P47" i="7"/>
  <c r="N47" i="7"/>
  <c r="M47" i="7"/>
  <c r="K47" i="7"/>
  <c r="L47" i="7" s="1"/>
  <c r="Q46" i="7"/>
  <c r="P46" i="7"/>
  <c r="N46" i="7"/>
  <c r="M46" i="7"/>
  <c r="K46" i="7"/>
  <c r="L46" i="7" s="1"/>
  <c r="Q45" i="7"/>
  <c r="P45" i="7"/>
  <c r="R45" i="7" s="1"/>
  <c r="N45" i="7"/>
  <c r="M45" i="7"/>
  <c r="K45" i="7"/>
  <c r="L45" i="7" s="1"/>
  <c r="Q44" i="7"/>
  <c r="P44" i="7"/>
  <c r="N44" i="7"/>
  <c r="M44" i="7"/>
  <c r="K44" i="7"/>
  <c r="L44" i="7" s="1"/>
  <c r="Q43" i="7"/>
  <c r="P43" i="7"/>
  <c r="N43" i="7"/>
  <c r="M43" i="7"/>
  <c r="K43" i="7"/>
  <c r="L43" i="7" s="1"/>
  <c r="Q42" i="7"/>
  <c r="P42" i="7"/>
  <c r="N42" i="7"/>
  <c r="M42" i="7"/>
  <c r="K42" i="7"/>
  <c r="L42" i="7" s="1"/>
  <c r="Q41" i="7"/>
  <c r="P41" i="7"/>
  <c r="N41" i="7"/>
  <c r="M41" i="7"/>
  <c r="K41" i="7"/>
  <c r="L41" i="7" s="1"/>
  <c r="Q40" i="7"/>
  <c r="P40" i="7"/>
  <c r="N40" i="7"/>
  <c r="M40" i="7"/>
  <c r="L40" i="7"/>
  <c r="K40" i="7"/>
  <c r="Q39" i="7"/>
  <c r="P39" i="7"/>
  <c r="N39" i="7"/>
  <c r="M39" i="7"/>
  <c r="K39" i="7"/>
  <c r="L39" i="7" s="1"/>
  <c r="Q38" i="7"/>
  <c r="P38" i="7"/>
  <c r="R38" i="7" s="1"/>
  <c r="N38" i="7"/>
  <c r="M38" i="7"/>
  <c r="K38" i="7"/>
  <c r="L38" i="7" s="1"/>
  <c r="Q37" i="7"/>
  <c r="P37" i="7"/>
  <c r="N37" i="7"/>
  <c r="M37" i="7"/>
  <c r="K37" i="7"/>
  <c r="L37" i="7" s="1"/>
  <c r="Q36" i="7"/>
  <c r="P36" i="7"/>
  <c r="N36" i="7"/>
  <c r="M36" i="7"/>
  <c r="K36" i="7"/>
  <c r="L36" i="7" s="1"/>
  <c r="Q35" i="7"/>
  <c r="P35" i="7"/>
  <c r="N35" i="7"/>
  <c r="M35" i="7"/>
  <c r="K35" i="7"/>
  <c r="L35" i="7" s="1"/>
  <c r="Q34" i="7"/>
  <c r="P34" i="7"/>
  <c r="N34" i="7"/>
  <c r="M34" i="7"/>
  <c r="K34" i="7"/>
  <c r="L34" i="7" s="1"/>
  <c r="Q33" i="7"/>
  <c r="R33" i="7" s="1"/>
  <c r="P33" i="7"/>
  <c r="N33" i="7"/>
  <c r="M33" i="7"/>
  <c r="K33" i="7"/>
  <c r="L33" i="7" s="1"/>
  <c r="Q32" i="7"/>
  <c r="R32" i="7" s="1"/>
  <c r="P32" i="7"/>
  <c r="N32" i="7"/>
  <c r="M32" i="7"/>
  <c r="K32" i="7"/>
  <c r="L32" i="7" s="1"/>
  <c r="Q31" i="7"/>
  <c r="P31" i="7"/>
  <c r="N31" i="7"/>
  <c r="M31" i="7"/>
  <c r="K31" i="7"/>
  <c r="L31" i="7" s="1"/>
  <c r="Q30" i="7"/>
  <c r="P30" i="7"/>
  <c r="N30" i="7"/>
  <c r="M30" i="7"/>
  <c r="K30" i="7"/>
  <c r="L30" i="7" s="1"/>
  <c r="Q29" i="7"/>
  <c r="P29" i="7"/>
  <c r="N29" i="7"/>
  <c r="M29" i="7"/>
  <c r="K29" i="7"/>
  <c r="L29" i="7" s="1"/>
  <c r="Q28" i="7"/>
  <c r="P28" i="7"/>
  <c r="N28" i="7"/>
  <c r="M28" i="7"/>
  <c r="L28" i="7"/>
  <c r="K28" i="7"/>
  <c r="Q27" i="7"/>
  <c r="P27" i="7"/>
  <c r="N27" i="7"/>
  <c r="M27" i="7"/>
  <c r="K27" i="7"/>
  <c r="L27" i="7" s="1"/>
  <c r="Q26" i="7"/>
  <c r="P26" i="7"/>
  <c r="N26" i="7"/>
  <c r="M26" i="7"/>
  <c r="K26" i="7"/>
  <c r="L26" i="7" s="1"/>
  <c r="Q25" i="7"/>
  <c r="P25" i="7"/>
  <c r="N25" i="7"/>
  <c r="M25" i="7"/>
  <c r="K25" i="7"/>
  <c r="L25" i="7" s="1"/>
  <c r="Q24" i="7"/>
  <c r="P24" i="7"/>
  <c r="N24" i="7"/>
  <c r="M24" i="7"/>
  <c r="K24" i="7"/>
  <c r="L24" i="7" s="1"/>
  <c r="Q23" i="7"/>
  <c r="P23" i="7"/>
  <c r="N23" i="7"/>
  <c r="M23" i="7"/>
  <c r="K23" i="7"/>
  <c r="L23" i="7" s="1"/>
  <c r="Q22" i="7"/>
  <c r="P22" i="7"/>
  <c r="N22" i="7"/>
  <c r="M22" i="7"/>
  <c r="K22" i="7"/>
  <c r="L22" i="7" s="1"/>
  <c r="Q21" i="7"/>
  <c r="P21" i="7"/>
  <c r="N21" i="7"/>
  <c r="M21" i="7"/>
  <c r="K21" i="7"/>
  <c r="L21" i="7" s="1"/>
  <c r="Q20" i="7"/>
  <c r="P20" i="7"/>
  <c r="N20" i="7"/>
  <c r="M20" i="7"/>
  <c r="K20" i="7"/>
  <c r="L20" i="7" s="1"/>
  <c r="Q19" i="7"/>
  <c r="P19" i="7"/>
  <c r="N19" i="7"/>
  <c r="M19" i="7"/>
  <c r="K19" i="7"/>
  <c r="L19" i="7" s="1"/>
  <c r="Q18" i="7"/>
  <c r="P18" i="7"/>
  <c r="N18" i="7"/>
  <c r="M18" i="7"/>
  <c r="K18" i="7"/>
  <c r="L18" i="7" s="1"/>
  <c r="Q17" i="7"/>
  <c r="P17" i="7"/>
  <c r="N17" i="7"/>
  <c r="M17" i="7"/>
  <c r="K17" i="7"/>
  <c r="L17" i="7" s="1"/>
  <c r="Q16" i="7"/>
  <c r="P16" i="7"/>
  <c r="N16" i="7"/>
  <c r="M16" i="7"/>
  <c r="K16" i="7"/>
  <c r="L16" i="7" s="1"/>
  <c r="Q15" i="7"/>
  <c r="P15" i="7"/>
  <c r="N15" i="7"/>
  <c r="M15" i="7"/>
  <c r="K15" i="7"/>
  <c r="L15" i="7" s="1"/>
  <c r="Q14" i="7"/>
  <c r="P14" i="7"/>
  <c r="M14" i="7"/>
  <c r="K14" i="7"/>
  <c r="L14" i="7" s="1"/>
  <c r="Q13" i="7"/>
  <c r="P13" i="7"/>
  <c r="N13" i="7"/>
  <c r="M13" i="7"/>
  <c r="K13" i="7"/>
  <c r="L13" i="7" s="1"/>
  <c r="Q12" i="7"/>
  <c r="P12" i="7"/>
  <c r="N12" i="7"/>
  <c r="M12" i="7"/>
  <c r="K12" i="7"/>
  <c r="L12" i="7" s="1"/>
  <c r="Q11" i="7"/>
  <c r="R11" i="7" s="1"/>
  <c r="P11" i="7"/>
  <c r="N11" i="7"/>
  <c r="M11" i="7"/>
  <c r="K11" i="7"/>
  <c r="L11" i="7" s="1"/>
  <c r="Q10" i="7"/>
  <c r="P10" i="7"/>
  <c r="N10" i="7"/>
  <c r="F74" i="7" s="1"/>
  <c r="M10" i="7"/>
  <c r="K10" i="7"/>
  <c r="L10" i="7" s="1"/>
  <c r="I74" i="5"/>
  <c r="I75" i="5" s="1"/>
  <c r="P11" i="5"/>
  <c r="Q11" i="5"/>
  <c r="R11" i="5" s="1"/>
  <c r="P12" i="5"/>
  <c r="Q12" i="5"/>
  <c r="R12" i="5" s="1"/>
  <c r="P13" i="5"/>
  <c r="Q13" i="5"/>
  <c r="R13" i="5" s="1"/>
  <c r="P14" i="5"/>
  <c r="Q14" i="5"/>
  <c r="R14" i="5" s="1"/>
  <c r="P15" i="5"/>
  <c r="Q15" i="5"/>
  <c r="R15" i="5" s="1"/>
  <c r="P16" i="5"/>
  <c r="Q16" i="5"/>
  <c r="R16" i="5" s="1"/>
  <c r="P17" i="5"/>
  <c r="Q17" i="5"/>
  <c r="R17" i="5" s="1"/>
  <c r="P18" i="5"/>
  <c r="Q18" i="5"/>
  <c r="R18" i="5" s="1"/>
  <c r="P19" i="5"/>
  <c r="Q19" i="5"/>
  <c r="R19" i="5" s="1"/>
  <c r="P20" i="5"/>
  <c r="Q20" i="5"/>
  <c r="R20" i="5" s="1"/>
  <c r="P21" i="5"/>
  <c r="Q21" i="5"/>
  <c r="R21" i="5" s="1"/>
  <c r="P22" i="5"/>
  <c r="Q22" i="5"/>
  <c r="R22" i="5" s="1"/>
  <c r="P23" i="5"/>
  <c r="Q23" i="5"/>
  <c r="R23" i="5" s="1"/>
  <c r="P24" i="5"/>
  <c r="Q24" i="5"/>
  <c r="R24" i="5" s="1"/>
  <c r="P25" i="5"/>
  <c r="Q25" i="5"/>
  <c r="R25" i="5"/>
  <c r="P26" i="5"/>
  <c r="Q26" i="5"/>
  <c r="R26" i="5" s="1"/>
  <c r="P27" i="5"/>
  <c r="Q27" i="5"/>
  <c r="R27" i="5" s="1"/>
  <c r="P28" i="5"/>
  <c r="Q28" i="5"/>
  <c r="R28" i="5" s="1"/>
  <c r="P29" i="5"/>
  <c r="Q29" i="5"/>
  <c r="R29" i="5" s="1"/>
  <c r="P30" i="5"/>
  <c r="Q30" i="5"/>
  <c r="R30" i="5" s="1"/>
  <c r="P31" i="5"/>
  <c r="Q31" i="5"/>
  <c r="R31" i="5" s="1"/>
  <c r="P32" i="5"/>
  <c r="Q32" i="5"/>
  <c r="R32" i="5" s="1"/>
  <c r="P33" i="5"/>
  <c r="Q33" i="5"/>
  <c r="R33" i="5" s="1"/>
  <c r="P34" i="5"/>
  <c r="Q34" i="5"/>
  <c r="R34" i="5" s="1"/>
  <c r="P35" i="5"/>
  <c r="Q35" i="5"/>
  <c r="R35" i="5" s="1"/>
  <c r="P36" i="5"/>
  <c r="Q36" i="5"/>
  <c r="R36" i="5"/>
  <c r="P37" i="5"/>
  <c r="Q37" i="5"/>
  <c r="R37" i="5" s="1"/>
  <c r="P38" i="5"/>
  <c r="Q38" i="5"/>
  <c r="R38" i="5" s="1"/>
  <c r="P39" i="5"/>
  <c r="Q39" i="5"/>
  <c r="R39" i="5" s="1"/>
  <c r="P40" i="5"/>
  <c r="Q40" i="5"/>
  <c r="R40" i="5" s="1"/>
  <c r="P41" i="5"/>
  <c r="Q41" i="5"/>
  <c r="R41" i="5" s="1"/>
  <c r="P42" i="5"/>
  <c r="Q42" i="5"/>
  <c r="R42" i="5" s="1"/>
  <c r="P43" i="5"/>
  <c r="Q43" i="5"/>
  <c r="R43" i="5" s="1"/>
  <c r="P44" i="5"/>
  <c r="Q44" i="5"/>
  <c r="R44" i="5" s="1"/>
  <c r="P45" i="5"/>
  <c r="Q45" i="5"/>
  <c r="R45" i="5" s="1"/>
  <c r="P46" i="5"/>
  <c r="Q46" i="5"/>
  <c r="R46" i="5" s="1"/>
  <c r="P47" i="5"/>
  <c r="Q47" i="5"/>
  <c r="R47" i="5"/>
  <c r="P48" i="5"/>
  <c r="Q48" i="5"/>
  <c r="R48" i="5" s="1"/>
  <c r="P49" i="5"/>
  <c r="Q49" i="5"/>
  <c r="R49" i="5"/>
  <c r="P50" i="5"/>
  <c r="Q50" i="5"/>
  <c r="R50" i="5" s="1"/>
  <c r="P51" i="5"/>
  <c r="Q51" i="5"/>
  <c r="R51" i="5" s="1"/>
  <c r="P52" i="5"/>
  <c r="Q52" i="5"/>
  <c r="R52" i="5" s="1"/>
  <c r="P53" i="5"/>
  <c r="Q53" i="5"/>
  <c r="R53" i="5" s="1"/>
  <c r="P54" i="5"/>
  <c r="Q54" i="5"/>
  <c r="R54" i="5" s="1"/>
  <c r="P55" i="5"/>
  <c r="Q55" i="5"/>
  <c r="R55" i="5" s="1"/>
  <c r="P56" i="5"/>
  <c r="Q56" i="5"/>
  <c r="R56" i="5" s="1"/>
  <c r="P57" i="5"/>
  <c r="Q57" i="5"/>
  <c r="R57" i="5" s="1"/>
  <c r="P58" i="5"/>
  <c r="Q58" i="5"/>
  <c r="R58" i="5" s="1"/>
  <c r="P59" i="5"/>
  <c r="Q59" i="5"/>
  <c r="R59" i="5" s="1"/>
  <c r="P60" i="5"/>
  <c r="Q60" i="5"/>
  <c r="R60" i="5"/>
  <c r="P61" i="5"/>
  <c r="Q61" i="5"/>
  <c r="R61" i="5"/>
  <c r="P62" i="5"/>
  <c r="Q62" i="5"/>
  <c r="R62" i="5" s="1"/>
  <c r="P63" i="5"/>
  <c r="Q63" i="5"/>
  <c r="R63" i="5" s="1"/>
  <c r="P64" i="5"/>
  <c r="Q64" i="5"/>
  <c r="R64" i="5" s="1"/>
  <c r="P65" i="5"/>
  <c r="Q65" i="5"/>
  <c r="R65" i="5" s="1"/>
  <c r="P66" i="5"/>
  <c r="Q66" i="5"/>
  <c r="R66" i="5" s="1"/>
  <c r="P67" i="5"/>
  <c r="Q67" i="5"/>
  <c r="R67" i="5" s="1"/>
  <c r="P68" i="5"/>
  <c r="Q68" i="5"/>
  <c r="R68" i="5" s="1"/>
  <c r="P69" i="5"/>
  <c r="Q69" i="5"/>
  <c r="R69" i="5" s="1"/>
  <c r="K11" i="5"/>
  <c r="L11" i="5"/>
  <c r="M11" i="5"/>
  <c r="N11" i="5"/>
  <c r="K12" i="5"/>
  <c r="L12" i="5"/>
  <c r="M12" i="5"/>
  <c r="N12" i="5"/>
  <c r="K13" i="5"/>
  <c r="L13" i="5"/>
  <c r="M13" i="5"/>
  <c r="N13" i="5"/>
  <c r="K14" i="5"/>
  <c r="L14" i="5"/>
  <c r="M14" i="5"/>
  <c r="N14" i="5"/>
  <c r="K15" i="5"/>
  <c r="L15" i="5"/>
  <c r="M15" i="5"/>
  <c r="N15" i="5"/>
  <c r="K16" i="5"/>
  <c r="L16" i="5"/>
  <c r="M16" i="5"/>
  <c r="N16" i="5"/>
  <c r="K17" i="5"/>
  <c r="L17" i="5"/>
  <c r="M17" i="5"/>
  <c r="N17" i="5"/>
  <c r="K18" i="5"/>
  <c r="L18" i="5"/>
  <c r="M18" i="5"/>
  <c r="N18" i="5"/>
  <c r="K19" i="5"/>
  <c r="L19" i="5"/>
  <c r="M19" i="5"/>
  <c r="N19" i="5"/>
  <c r="K20" i="5"/>
  <c r="L20" i="5"/>
  <c r="M20" i="5"/>
  <c r="N20" i="5"/>
  <c r="K21" i="5"/>
  <c r="L21" i="5"/>
  <c r="M21" i="5"/>
  <c r="N21" i="5"/>
  <c r="K22" i="5"/>
  <c r="L22" i="5"/>
  <c r="M22" i="5"/>
  <c r="N22" i="5"/>
  <c r="K23" i="5"/>
  <c r="L23" i="5"/>
  <c r="M23" i="5"/>
  <c r="N23" i="5"/>
  <c r="K24" i="5"/>
  <c r="L24" i="5"/>
  <c r="M24" i="5"/>
  <c r="N24" i="5"/>
  <c r="K25" i="5"/>
  <c r="L25" i="5"/>
  <c r="M25" i="5"/>
  <c r="N25" i="5"/>
  <c r="K26" i="5"/>
  <c r="L26" i="5"/>
  <c r="M26" i="5"/>
  <c r="N26" i="5"/>
  <c r="K27" i="5"/>
  <c r="L27" i="5"/>
  <c r="M27" i="5"/>
  <c r="N27" i="5"/>
  <c r="K28" i="5"/>
  <c r="L28" i="5"/>
  <c r="M28" i="5"/>
  <c r="N28" i="5"/>
  <c r="K29" i="5"/>
  <c r="L29" i="5"/>
  <c r="M29" i="5"/>
  <c r="N29" i="5"/>
  <c r="K30" i="5"/>
  <c r="L30" i="5"/>
  <c r="M30" i="5"/>
  <c r="N30" i="5"/>
  <c r="K31" i="5"/>
  <c r="L31" i="5"/>
  <c r="M31" i="5"/>
  <c r="N31" i="5"/>
  <c r="K32" i="5"/>
  <c r="L32" i="5"/>
  <c r="M32" i="5"/>
  <c r="N32" i="5"/>
  <c r="K33" i="5"/>
  <c r="L33" i="5"/>
  <c r="M33" i="5"/>
  <c r="N33" i="5"/>
  <c r="K34" i="5"/>
  <c r="L34" i="5"/>
  <c r="M34" i="5"/>
  <c r="N34" i="5"/>
  <c r="K35" i="5"/>
  <c r="L35" i="5"/>
  <c r="M35" i="5"/>
  <c r="N35" i="5"/>
  <c r="K36" i="5"/>
  <c r="L36" i="5"/>
  <c r="M36" i="5"/>
  <c r="N36" i="5"/>
  <c r="K37" i="5"/>
  <c r="L37" i="5"/>
  <c r="M37" i="5"/>
  <c r="N37" i="5"/>
  <c r="K38" i="5"/>
  <c r="L38" i="5"/>
  <c r="M38" i="5"/>
  <c r="N38" i="5"/>
  <c r="K39" i="5"/>
  <c r="L39" i="5"/>
  <c r="M39" i="5"/>
  <c r="N39" i="5"/>
  <c r="K40" i="5"/>
  <c r="L40" i="5"/>
  <c r="M40" i="5"/>
  <c r="N40" i="5"/>
  <c r="K41" i="5"/>
  <c r="L41" i="5"/>
  <c r="M41" i="5"/>
  <c r="N41" i="5"/>
  <c r="K42" i="5"/>
  <c r="L42" i="5"/>
  <c r="M42" i="5"/>
  <c r="N42" i="5"/>
  <c r="K43" i="5"/>
  <c r="L43" i="5"/>
  <c r="M43" i="5"/>
  <c r="N43" i="5"/>
  <c r="K44" i="5"/>
  <c r="L44" i="5"/>
  <c r="M44" i="5"/>
  <c r="N44" i="5"/>
  <c r="K45" i="5"/>
  <c r="L45" i="5"/>
  <c r="M45" i="5"/>
  <c r="N45" i="5"/>
  <c r="K46" i="5"/>
  <c r="L46" i="5"/>
  <c r="M46" i="5"/>
  <c r="N46" i="5"/>
  <c r="K47" i="5"/>
  <c r="L47" i="5"/>
  <c r="M47" i="5"/>
  <c r="N47" i="5"/>
  <c r="K48" i="5"/>
  <c r="L48" i="5"/>
  <c r="M48" i="5"/>
  <c r="N48" i="5"/>
  <c r="K49" i="5"/>
  <c r="L49" i="5"/>
  <c r="M49" i="5"/>
  <c r="N49" i="5"/>
  <c r="K50" i="5"/>
  <c r="L50" i="5"/>
  <c r="M50" i="5"/>
  <c r="N50" i="5"/>
  <c r="K51" i="5"/>
  <c r="L51" i="5"/>
  <c r="M51" i="5"/>
  <c r="N51" i="5"/>
  <c r="K52" i="5"/>
  <c r="L52" i="5"/>
  <c r="M52" i="5"/>
  <c r="N52" i="5"/>
  <c r="K53" i="5"/>
  <c r="L53" i="5"/>
  <c r="M53" i="5"/>
  <c r="N53" i="5"/>
  <c r="K54" i="5"/>
  <c r="L54" i="5"/>
  <c r="M54" i="5"/>
  <c r="N54" i="5"/>
  <c r="K55" i="5"/>
  <c r="L55" i="5"/>
  <c r="M55" i="5"/>
  <c r="N55" i="5"/>
  <c r="K56" i="5"/>
  <c r="L56" i="5"/>
  <c r="M56" i="5"/>
  <c r="N56" i="5"/>
  <c r="K57" i="5"/>
  <c r="L57" i="5"/>
  <c r="M57" i="5"/>
  <c r="N57" i="5"/>
  <c r="K58" i="5"/>
  <c r="L58" i="5"/>
  <c r="M58" i="5"/>
  <c r="N58" i="5"/>
  <c r="K59" i="5"/>
  <c r="L59" i="5"/>
  <c r="M59" i="5"/>
  <c r="N59" i="5"/>
  <c r="K60" i="5"/>
  <c r="L60" i="5"/>
  <c r="M60" i="5"/>
  <c r="N60" i="5"/>
  <c r="K61" i="5"/>
  <c r="L61" i="5"/>
  <c r="M61" i="5"/>
  <c r="N61" i="5"/>
  <c r="K62" i="5"/>
  <c r="L62" i="5"/>
  <c r="M62" i="5"/>
  <c r="N62" i="5"/>
  <c r="K63" i="5"/>
  <c r="L63" i="5"/>
  <c r="M63" i="5"/>
  <c r="N63" i="5"/>
  <c r="K64" i="5"/>
  <c r="L64" i="5"/>
  <c r="M64" i="5"/>
  <c r="N64" i="5"/>
  <c r="K65" i="5"/>
  <c r="L65" i="5"/>
  <c r="M65" i="5"/>
  <c r="N65" i="5"/>
  <c r="K66" i="5"/>
  <c r="L66" i="5"/>
  <c r="M66" i="5"/>
  <c r="N66" i="5"/>
  <c r="K67" i="5"/>
  <c r="L67" i="5"/>
  <c r="M67" i="5"/>
  <c r="N67" i="5"/>
  <c r="K68" i="5"/>
  <c r="L68" i="5"/>
  <c r="M68" i="5"/>
  <c r="N68" i="5"/>
  <c r="K69" i="5"/>
  <c r="L69" i="5"/>
  <c r="M69" i="5"/>
  <c r="N69" i="5"/>
  <c r="Q10" i="5"/>
  <c r="R10" i="5" s="1"/>
  <c r="P10" i="5"/>
  <c r="N10" i="5"/>
  <c r="M10" i="5"/>
  <c r="E74" i="5" s="1"/>
  <c r="K10" i="5"/>
  <c r="L10" i="5"/>
  <c r="G74" i="5"/>
  <c r="G75" i="5" s="1"/>
  <c r="R50" i="7" l="1"/>
  <c r="R58" i="7"/>
  <c r="E74" i="7"/>
  <c r="E75" i="7" s="1"/>
  <c r="R21" i="7"/>
  <c r="R40" i="7"/>
  <c r="R59" i="7"/>
  <c r="R23" i="7"/>
  <c r="R56" i="7"/>
  <c r="F74" i="5"/>
  <c r="F75" i="5" s="1"/>
  <c r="I74" i="7"/>
  <c r="I75" i="7" s="1"/>
  <c r="R28" i="7"/>
  <c r="R43" i="7"/>
  <c r="R57" i="7"/>
  <c r="H74" i="5"/>
  <c r="H75" i="5" s="1"/>
  <c r="R46" i="7"/>
  <c r="H74" i="7"/>
  <c r="R17" i="7"/>
  <c r="R19" i="7"/>
  <c r="R37" i="7"/>
  <c r="R53" i="7"/>
  <c r="R51" i="7"/>
  <c r="R10" i="7"/>
  <c r="R16" i="7"/>
  <c r="R24" i="7"/>
  <c r="R27" i="7"/>
  <c r="R30" i="7"/>
  <c r="R36" i="7"/>
  <c r="R39" i="7"/>
  <c r="R44" i="7"/>
  <c r="R12" i="7"/>
  <c r="R15" i="7"/>
  <c r="R20" i="7"/>
  <c r="R22" i="7"/>
  <c r="R25" i="7"/>
  <c r="R31" i="7"/>
  <c r="R34" i="7"/>
  <c r="R41" i="7"/>
  <c r="R48" i="7"/>
  <c r="R13" i="7"/>
  <c r="R14" i="7"/>
  <c r="R18" i="7"/>
  <c r="R26" i="7"/>
  <c r="R29" i="7"/>
  <c r="R35" i="7"/>
  <c r="R42" i="7"/>
  <c r="R49" i="7"/>
  <c r="R52" i="7"/>
  <c r="F75" i="7"/>
  <c r="E75" i="5"/>
  <c r="H75" i="7" l="1"/>
</calcChain>
</file>

<file path=xl/sharedStrings.xml><?xml version="1.0" encoding="utf-8"?>
<sst xmlns="http://schemas.openxmlformats.org/spreadsheetml/2006/main" count="173" uniqueCount="37">
  <si>
    <t>算定可否</t>
    <rPh sb="0" eb="2">
      <t>サンテイ</t>
    </rPh>
    <rPh sb="2" eb="4">
      <t>カヒ</t>
    </rPh>
    <phoneticPr fontId="3"/>
  </si>
  <si>
    <t>事業所名</t>
    <rPh sb="0" eb="3">
      <t>ジギョウショ</t>
    </rPh>
    <rPh sb="3" eb="4">
      <t>メイ</t>
    </rPh>
    <phoneticPr fontId="3"/>
  </si>
  <si>
    <t>利用者No.</t>
    <rPh sb="0" eb="3">
      <t>リヨウシャ</t>
    </rPh>
    <phoneticPr fontId="3"/>
  </si>
  <si>
    <t>利用期間</t>
    <rPh sb="0" eb="2">
      <t>リヨウ</t>
    </rPh>
    <rPh sb="2" eb="4">
      <t>キカン</t>
    </rPh>
    <phoneticPr fontId="3"/>
  </si>
  <si>
    <t>介護度</t>
    <rPh sb="0" eb="2">
      <t>カイゴ</t>
    </rPh>
    <rPh sb="2" eb="3">
      <t>ド</t>
    </rPh>
    <phoneticPr fontId="3"/>
  </si>
  <si>
    <t>評価日</t>
    <rPh sb="0" eb="2">
      <t>ヒョウカ</t>
    </rPh>
    <rPh sb="2" eb="3">
      <t>ビ</t>
    </rPh>
    <phoneticPr fontId="3"/>
  </si>
  <si>
    <t>ADL値</t>
    <rPh sb="3" eb="4">
      <t>アタイ</t>
    </rPh>
    <phoneticPr fontId="3"/>
  </si>
  <si>
    <t>ADL値</t>
    <rPh sb="3" eb="4">
      <t>チ</t>
    </rPh>
    <phoneticPr fontId="3"/>
  </si>
  <si>
    <t>ADL利得</t>
    <rPh sb="3" eb="5">
      <t>リトク</t>
    </rPh>
    <phoneticPr fontId="3"/>
  </si>
  <si>
    <t>ADL利得差</t>
    <rPh sb="5" eb="6">
      <t>サ</t>
    </rPh>
    <phoneticPr fontId="3"/>
  </si>
  <si>
    <t>条件3</t>
    <rPh sb="0" eb="2">
      <t>ジョウケン</t>
    </rPh>
    <phoneticPr fontId="3"/>
  </si>
  <si>
    <t>条件4-2</t>
    <rPh sb="0" eb="2">
      <t>ジョウケン</t>
    </rPh>
    <phoneticPr fontId="3"/>
  </si>
  <si>
    <t>条件4-3</t>
    <rPh sb="0" eb="2">
      <t>ジョウケン</t>
    </rPh>
    <phoneticPr fontId="3"/>
  </si>
  <si>
    <t>条件1</t>
    <rPh sb="0" eb="2">
      <t>ジョウケン</t>
    </rPh>
    <phoneticPr fontId="3"/>
  </si>
  <si>
    <t>条件2</t>
    <rPh sb="0" eb="2">
      <t>ジョウケン</t>
    </rPh>
    <phoneticPr fontId="3"/>
  </si>
  <si>
    <t>条件4</t>
    <rPh sb="0" eb="2">
      <t>ジョウケン</t>
    </rPh>
    <phoneticPr fontId="3"/>
  </si>
  <si>
    <t>条件5</t>
    <rPh sb="0" eb="2">
      <t>ジョウケン</t>
    </rPh>
    <phoneticPr fontId="3"/>
  </si>
  <si>
    <t>条件</t>
    <rPh sb="0" eb="2">
      <t>ジョウケン</t>
    </rPh>
    <phoneticPr fontId="3"/>
  </si>
  <si>
    <t>要件可否</t>
    <rPh sb="0" eb="2">
      <t>ヨウケン</t>
    </rPh>
    <rPh sb="2" eb="4">
      <t>カヒ</t>
    </rPh>
    <phoneticPr fontId="3"/>
  </si>
  <si>
    <t>○</t>
  </si>
  <si>
    <t>×</t>
  </si>
  <si>
    <t>事業所番号</t>
    <rPh sb="0" eb="3">
      <t>ジギョウショ</t>
    </rPh>
    <rPh sb="3" eb="5">
      <t>バンゴウ</t>
    </rPh>
    <phoneticPr fontId="3"/>
  </si>
  <si>
    <t>対象利用者数</t>
    <rPh sb="0" eb="2">
      <t>タイショウ</t>
    </rPh>
    <rPh sb="2" eb="5">
      <t>リヨウシャ</t>
    </rPh>
    <rPh sb="5" eb="6">
      <t>スウ</t>
    </rPh>
    <phoneticPr fontId="3"/>
  </si>
  <si>
    <t>算定開始日</t>
    <rPh sb="0" eb="2">
      <t>サンテイ</t>
    </rPh>
    <rPh sb="2" eb="5">
      <t>カイシビ</t>
    </rPh>
    <phoneticPr fontId="3"/>
  </si>
  <si>
    <t>初回</t>
    <phoneticPr fontId="3"/>
  </si>
  <si>
    <t>６ヶ月後</t>
    <phoneticPr fontId="3"/>
  </si>
  <si>
    <t>初回認定日</t>
    <rPh sb="0" eb="2">
      <t>ショカイ</t>
    </rPh>
    <rPh sb="2" eb="5">
      <t>ニンテイビ</t>
    </rPh>
    <phoneticPr fontId="3"/>
  </si>
  <si>
    <r>
      <rPr>
        <sz val="11"/>
        <rFont val="ＭＳ Ｐ明朝"/>
        <family val="1"/>
        <charset val="128"/>
      </rPr>
      <t>平成</t>
    </r>
    <rPh sb="0" eb="2">
      <t>ヘイセイ</t>
    </rPh>
    <phoneticPr fontId="12"/>
  </si>
  <si>
    <r>
      <rPr>
        <sz val="11"/>
        <rFont val="ＭＳ Ｐ明朝"/>
        <family val="1"/>
        <charset val="128"/>
      </rPr>
      <t>年</t>
    </r>
    <rPh sb="0" eb="1">
      <t>ネン</t>
    </rPh>
    <phoneticPr fontId="12"/>
  </si>
  <si>
    <t>日</t>
    <rPh sb="0" eb="1">
      <t>ニチ</t>
    </rPh>
    <phoneticPr fontId="3"/>
  </si>
  <si>
    <t>月</t>
    <rPh sb="0" eb="1">
      <t>ガツ</t>
    </rPh>
    <phoneticPr fontId="12"/>
  </si>
  <si>
    <r>
      <t>ADL維持等加算　要件確認表</t>
    </r>
    <r>
      <rPr>
        <b/>
        <sz val="14"/>
        <color theme="1"/>
        <rFont val="ＭＳ Ｐゴシック"/>
        <family val="3"/>
        <charset val="128"/>
        <scheme val="minor"/>
      </rPr>
      <t>　（※空白の白セルに入力）</t>
    </r>
    <rPh sb="3" eb="5">
      <t>イジ</t>
    </rPh>
    <rPh sb="5" eb="6">
      <t>トウ</t>
    </rPh>
    <rPh sb="6" eb="8">
      <t>カサン</t>
    </rPh>
    <rPh sb="9" eb="11">
      <t>ヨウケン</t>
    </rPh>
    <rPh sb="11" eb="13">
      <t>カクニン</t>
    </rPh>
    <rPh sb="13" eb="14">
      <t>ヒョウ</t>
    </rPh>
    <rPh sb="17" eb="19">
      <t>クウハク</t>
    </rPh>
    <rPh sb="20" eb="21">
      <t>シロ</t>
    </rPh>
    <rPh sb="24" eb="26">
      <t>ニュウリョク</t>
    </rPh>
    <phoneticPr fontId="3"/>
  </si>
  <si>
    <t>条件1</t>
    <phoneticPr fontId="3"/>
  </si>
  <si>
    <t>条件2</t>
    <phoneticPr fontId="3"/>
  </si>
  <si>
    <r>
      <t>【 記入例 】　ADL維持等加算　要件確認表</t>
    </r>
    <r>
      <rPr>
        <b/>
        <sz val="14"/>
        <color theme="1"/>
        <rFont val="ＭＳ Ｐゴシック"/>
        <family val="3"/>
        <charset val="128"/>
        <scheme val="minor"/>
      </rPr>
      <t>　（※ADL維持等加算の申出をH30.6月中に行った場合）</t>
    </r>
    <rPh sb="2" eb="4">
      <t>キニュウ</t>
    </rPh>
    <rPh sb="4" eb="5">
      <t>レイ</t>
    </rPh>
    <rPh sb="11" eb="13">
      <t>イジ</t>
    </rPh>
    <rPh sb="13" eb="14">
      <t>トウ</t>
    </rPh>
    <rPh sb="14" eb="16">
      <t>カサン</t>
    </rPh>
    <rPh sb="17" eb="19">
      <t>ヨウケン</t>
    </rPh>
    <rPh sb="19" eb="21">
      <t>カクニン</t>
    </rPh>
    <rPh sb="21" eb="22">
      <t>ヒョウ</t>
    </rPh>
    <rPh sb="28" eb="30">
      <t>イジ</t>
    </rPh>
    <rPh sb="30" eb="31">
      <t>トウ</t>
    </rPh>
    <rPh sb="31" eb="33">
      <t>カサン</t>
    </rPh>
    <rPh sb="34" eb="36">
      <t>モウシデ</t>
    </rPh>
    <rPh sb="42" eb="44">
      <t>ガツチュウ</t>
    </rPh>
    <rPh sb="45" eb="46">
      <t>オコナ</t>
    </rPh>
    <rPh sb="48" eb="50">
      <t>バアイ</t>
    </rPh>
    <phoneticPr fontId="3"/>
  </si>
  <si>
    <t>可能</t>
  </si>
  <si>
    <t>令和</t>
    <rPh sb="0" eb="2">
      <t>レイワ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</si>
</sst>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Century"/>
      <family val="1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0" fillId="0" borderId="0" xfId="0" applyBorder="1" applyAlignment="1"/>
    <xf numFmtId="31" fontId="5" fillId="0" borderId="0" xfId="0" applyNumberFormat="1" applyFont="1"/>
    <xf numFmtId="0" fontId="6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/>
    <xf numFmtId="0" fontId="0" fillId="0" borderId="0" xfId="0" applyBorder="1" applyAlignment="1">
      <alignment shrinkToFit="1"/>
    </xf>
    <xf numFmtId="0" fontId="0" fillId="0" borderId="0" xfId="0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/>
    <xf numFmtId="0" fontId="9" fillId="0" borderId="0" xfId="0" applyFont="1" applyBorder="1"/>
    <xf numFmtId="0" fontId="9" fillId="0" borderId="0" xfId="0" applyFont="1" applyBorder="1" applyAlignment="1">
      <alignment shrinkToFit="1"/>
    </xf>
    <xf numFmtId="177" fontId="10" fillId="0" borderId="19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Continuous"/>
    </xf>
    <xf numFmtId="0" fontId="9" fillId="2" borderId="0" xfId="0" applyFont="1" applyFill="1" applyBorder="1" applyAlignment="1">
      <alignment horizontal="centerContinuous"/>
    </xf>
    <xf numFmtId="0" fontId="9" fillId="2" borderId="5" xfId="0" applyFont="1" applyFill="1" applyBorder="1" applyAlignment="1">
      <alignment horizontal="centerContinuous"/>
    </xf>
    <xf numFmtId="0" fontId="9" fillId="2" borderId="6" xfId="0" applyFont="1" applyFill="1" applyBorder="1" applyAlignment="1">
      <alignment horizontal="centerContinuous"/>
    </xf>
    <xf numFmtId="0" fontId="0" fillId="2" borderId="26" xfId="0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 shrinkToFit="1"/>
    </xf>
    <xf numFmtId="0" fontId="9" fillId="0" borderId="30" xfId="0" applyFont="1" applyFill="1" applyBorder="1" applyAlignment="1">
      <alignment horizontal="right" vertical="center"/>
    </xf>
    <xf numFmtId="176" fontId="9" fillId="0" borderId="30" xfId="0" applyNumberFormat="1" applyFont="1" applyBorder="1" applyAlignment="1">
      <alignment horizontal="right" vertical="center" shrinkToFit="1"/>
    </xf>
    <xf numFmtId="0" fontId="9" fillId="0" borderId="30" xfId="0" applyFont="1" applyBorder="1" applyAlignment="1">
      <alignment horizontal="right" vertical="center"/>
    </xf>
    <xf numFmtId="0" fontId="9" fillId="2" borderId="30" xfId="0" applyFont="1" applyFill="1" applyBorder="1" applyAlignment="1">
      <alignment horizontal="right" vertical="center"/>
    </xf>
    <xf numFmtId="0" fontId="9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9" fontId="9" fillId="2" borderId="1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/>
    <xf numFmtId="0" fontId="13" fillId="2" borderId="2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/>
    </xf>
    <xf numFmtId="9" fontId="7" fillId="2" borderId="1" xfId="1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2" borderId="14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201706</xdr:colOff>
      <xdr:row>69</xdr:row>
      <xdr:rowOff>112058</xdr:rowOff>
    </xdr:from>
    <xdr:to>
      <xdr:col>19</xdr:col>
      <xdr:colOff>100853</xdr:colOff>
      <xdr:row>76</xdr:row>
      <xdr:rowOff>156883</xdr:rowOff>
    </xdr:to>
    <xdr:sp macro="" textlink="">
      <xdr:nvSpPr>
        <xdr:cNvPr id="3" name="テキスト ボックス 2"/>
        <xdr:cNvSpPr txBox="1"/>
      </xdr:nvSpPr>
      <xdr:spPr>
        <a:xfrm>
          <a:off x="6107206" y="13200529"/>
          <a:ext cx="5143500" cy="2442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＜留意事項＞</a:t>
          </a:r>
        </a:p>
        <a:p>
          <a:r>
            <a:rPr kumimoji="1" lang="ja-JP" altLang="en-US" sz="1050"/>
            <a:t>①項目番号</a:t>
          </a:r>
          <a:r>
            <a:rPr kumimoji="1" lang="en-US" altLang="ja-JP" sz="1050"/>
            <a:t>2…</a:t>
          </a:r>
          <a:r>
            <a:rPr kumimoji="1" lang="ja-JP" altLang="en-US" sz="1050"/>
            <a:t>評価対象期間の利用月数を入力。　</a:t>
          </a:r>
        </a:p>
        <a:p>
          <a:r>
            <a:rPr kumimoji="1" lang="ja-JP" altLang="en-US" sz="1050"/>
            <a:t>　</a:t>
          </a:r>
          <a:r>
            <a:rPr kumimoji="1" lang="en-US" altLang="ja-JP" sz="1050"/>
            <a:t>※5</a:t>
          </a:r>
          <a:r>
            <a:rPr kumimoji="1" lang="ja-JP" altLang="en-US" sz="1050"/>
            <a:t>時間以上の通所介護費の算定回数が</a:t>
          </a:r>
          <a:r>
            <a:rPr kumimoji="1" lang="en-US" altLang="ja-JP" sz="1050"/>
            <a:t>5</a:t>
          </a:r>
          <a:r>
            <a:rPr kumimoji="1" lang="ja-JP" altLang="en-US" sz="1050"/>
            <a:t>時間未満を上回る者に限る。</a:t>
          </a:r>
        </a:p>
        <a:p>
          <a:r>
            <a:rPr kumimoji="1" lang="ja-JP" altLang="en-US" sz="1050"/>
            <a:t>②項目番号</a:t>
          </a:r>
          <a:r>
            <a:rPr kumimoji="1" lang="en-US" altLang="ja-JP" sz="1050"/>
            <a:t>3…</a:t>
          </a:r>
          <a:r>
            <a:rPr kumimoji="1" lang="ja-JP" altLang="en-US" sz="1050"/>
            <a:t>項目番号</a:t>
          </a:r>
          <a:r>
            <a:rPr kumimoji="1" lang="en-US" altLang="ja-JP" sz="1050"/>
            <a:t>5</a:t>
          </a:r>
          <a:r>
            <a:rPr kumimoji="1" lang="ja-JP" altLang="en-US" sz="1050"/>
            <a:t>（初回評価日）における要介護度を入力。</a:t>
          </a:r>
        </a:p>
        <a:p>
          <a:r>
            <a:rPr kumimoji="1" lang="ja-JP" altLang="en-US" sz="1050"/>
            <a:t>③項目番号</a:t>
          </a:r>
          <a:r>
            <a:rPr kumimoji="1" lang="en-US" altLang="ja-JP" sz="1050"/>
            <a:t>4…</a:t>
          </a:r>
          <a:r>
            <a:rPr kumimoji="1" lang="ja-JP" altLang="en-US" sz="1050"/>
            <a:t>利用者の初回の要介護・要支援認定日を入力。</a:t>
          </a:r>
        </a:p>
        <a:p>
          <a:r>
            <a:rPr kumimoji="1" lang="ja-JP" altLang="en-US" sz="1050"/>
            <a:t>④項目番号</a:t>
          </a:r>
          <a:r>
            <a:rPr kumimoji="1" lang="en-US" altLang="ja-JP" sz="1050"/>
            <a:t>5</a:t>
          </a:r>
          <a:r>
            <a:rPr kumimoji="1" lang="ja-JP" altLang="en-US" sz="1050"/>
            <a:t>・</a:t>
          </a:r>
          <a:r>
            <a:rPr kumimoji="1" lang="en-US" altLang="ja-JP" sz="1050"/>
            <a:t>6</a:t>
          </a:r>
          <a:r>
            <a:rPr kumimoji="1" lang="ja-JP" altLang="en-US" sz="1050"/>
            <a:t>・</a:t>
          </a:r>
          <a:r>
            <a:rPr kumimoji="1" lang="en-US" altLang="ja-JP" sz="1050"/>
            <a:t>7</a:t>
          </a:r>
          <a:r>
            <a:rPr kumimoji="1" lang="ja-JP" altLang="en-US" sz="1050"/>
            <a:t>・</a:t>
          </a:r>
          <a:r>
            <a:rPr kumimoji="1" lang="en-US" altLang="ja-JP" sz="1050"/>
            <a:t>8…</a:t>
          </a:r>
          <a:r>
            <a:rPr kumimoji="1" lang="ja-JP" altLang="en-US" sz="1050"/>
            <a:t>厚生労働省に測定値の報告があるもののみ入力。</a:t>
          </a:r>
          <a:br>
            <a:rPr kumimoji="1" lang="ja-JP" altLang="en-US" sz="1050"/>
          </a:br>
          <a:r>
            <a:rPr kumimoji="1" lang="ja-JP" altLang="en-US" sz="1050"/>
            <a:t>⑤項目番号</a:t>
          </a:r>
          <a:r>
            <a:rPr kumimoji="1" lang="en-US" altLang="ja-JP" sz="1050"/>
            <a:t>13…</a:t>
          </a:r>
          <a:r>
            <a:rPr kumimoji="1" lang="ja-JP" altLang="en-US" sz="1050"/>
            <a:t>項目</a:t>
          </a:r>
          <a:r>
            <a:rPr kumimoji="1" lang="en-US" altLang="ja-JP" sz="1050"/>
            <a:t>4</a:t>
          </a:r>
          <a:r>
            <a:rPr kumimoji="1" lang="ja-JP" altLang="en-US" sz="1050"/>
            <a:t>の月から起算して項目</a:t>
          </a:r>
          <a:r>
            <a:rPr kumimoji="1" lang="en-US" altLang="ja-JP" sz="1050"/>
            <a:t>5</a:t>
          </a:r>
          <a:r>
            <a:rPr kumimoji="1" lang="ja-JP" altLang="en-US" sz="1050"/>
            <a:t>の期間が</a:t>
          </a:r>
          <a:r>
            <a:rPr kumimoji="1" lang="en-US" altLang="ja-JP" sz="1050"/>
            <a:t>12</a:t>
          </a:r>
          <a:r>
            <a:rPr kumimoji="1" lang="ja-JP" altLang="en-US" sz="1050"/>
            <a:t>月以内の場合</a:t>
          </a:r>
          <a:r>
            <a:rPr kumimoji="1" lang="en-US" altLang="ja-JP" sz="1050"/>
            <a:t>×</a:t>
          </a:r>
          <a:r>
            <a:rPr kumimoji="1" lang="ja-JP" altLang="en-US" sz="1050"/>
            <a:t>を入力。</a:t>
          </a:r>
        </a:p>
        <a:p>
          <a:r>
            <a:rPr kumimoji="1" lang="ja-JP" altLang="en-US" sz="1050"/>
            <a:t>⑥項目番号</a:t>
          </a:r>
          <a:r>
            <a:rPr kumimoji="1" lang="en-US" altLang="ja-JP" sz="1050"/>
            <a:t>17…</a:t>
          </a:r>
          <a:r>
            <a:rPr kumimoji="1" lang="ja-JP" altLang="en-US" sz="1050"/>
            <a:t>項目</a:t>
          </a:r>
          <a:r>
            <a:rPr kumimoji="1" lang="en-US" altLang="ja-JP" sz="1050"/>
            <a:t>10</a:t>
          </a:r>
          <a:r>
            <a:rPr kumimoji="1" lang="ja-JP" altLang="en-US" sz="1050"/>
            <a:t>の中で、上位</a:t>
          </a:r>
          <a:r>
            <a:rPr kumimoji="1" lang="en-US" altLang="ja-JP" sz="1050"/>
            <a:t>85%</a:t>
          </a:r>
          <a:r>
            <a:rPr kumimoji="1" lang="ja-JP" altLang="en-US" sz="1050"/>
            <a:t>に該当するものに○を入力。</a:t>
          </a:r>
        </a:p>
        <a:p>
          <a:r>
            <a:rPr kumimoji="1" lang="ja-JP" altLang="en-US" sz="1050"/>
            <a:t>⑦項目番号</a:t>
          </a:r>
          <a:r>
            <a:rPr kumimoji="1" lang="en-US" altLang="ja-JP" sz="1050"/>
            <a:t>18…</a:t>
          </a:r>
          <a:r>
            <a:rPr kumimoji="1" lang="ja-JP" altLang="en-US" sz="1050"/>
            <a:t>算定の対象となる利用者数を入力。</a:t>
          </a:r>
        </a:p>
        <a:p>
          <a:r>
            <a:rPr kumimoji="1" lang="ja-JP" altLang="en-US" sz="1050"/>
            <a:t>⑧項目番号</a:t>
          </a:r>
          <a:r>
            <a:rPr kumimoji="1" lang="en-US" altLang="ja-JP" sz="1050"/>
            <a:t>19…</a:t>
          </a:r>
          <a:r>
            <a:rPr kumimoji="1" lang="ja-JP" altLang="en-US" sz="1050"/>
            <a:t>算定が可能か不可能か事業所で入力。（可能の場合のみ提出）</a:t>
          </a:r>
        </a:p>
        <a:p>
          <a:endParaRPr kumimoji="1" lang="en-US" altLang="ja-JP" sz="1100"/>
        </a:p>
      </xdr:txBody>
    </xdr:sp>
    <xdr:clientData/>
  </xdr:twoCellAnchor>
  <xdr:twoCellAnchor>
    <xdr:from>
      <xdr:col>2</xdr:col>
      <xdr:colOff>421821</xdr:colOff>
      <xdr:row>2</xdr:row>
      <xdr:rowOff>108857</xdr:rowOff>
    </xdr:from>
    <xdr:to>
      <xdr:col>9</xdr:col>
      <xdr:colOff>394606</xdr:colOff>
      <xdr:row>4</xdr:row>
      <xdr:rowOff>272142</xdr:rowOff>
    </xdr:to>
    <xdr:sp macro="" textlink="">
      <xdr:nvSpPr>
        <xdr:cNvPr id="5" name="テキスト ボックス 4"/>
        <xdr:cNvSpPr txBox="1"/>
      </xdr:nvSpPr>
      <xdr:spPr>
        <a:xfrm>
          <a:off x="1415142" y="816428"/>
          <a:ext cx="4327071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あくまで記入例であるため、加算の算定に当たっては、加算の算定要件を十分理解した上で記入すること。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179293</xdr:colOff>
      <xdr:row>69</xdr:row>
      <xdr:rowOff>100850</xdr:rowOff>
    </xdr:from>
    <xdr:to>
      <xdr:col>19</xdr:col>
      <xdr:colOff>78440</xdr:colOff>
      <xdr:row>76</xdr:row>
      <xdr:rowOff>145675</xdr:rowOff>
    </xdr:to>
    <xdr:sp macro="" textlink="">
      <xdr:nvSpPr>
        <xdr:cNvPr id="2" name="テキスト ボックス 1"/>
        <xdr:cNvSpPr txBox="1"/>
      </xdr:nvSpPr>
      <xdr:spPr>
        <a:xfrm>
          <a:off x="6084793" y="13189321"/>
          <a:ext cx="5143500" cy="2442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＜留意事項＞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①項目番号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2…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評価対象期間の利用月数を入力。　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※5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時間以上の通所介護費の算定回数が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時間未満を上回る者に限る。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②項目番号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3…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項目番号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（初回評価日）における要介護度を入力。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③項目番号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4…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利用者の初回の要介護・要支援認定日を入力。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④項目番号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8…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厚生労働省に測定値の報告があるもののみ入力。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⑤項目番号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13…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の月から起算して項目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の期間が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月以内の場合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入力。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⑥項目番号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17…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の中で、上位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85%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に該当するものに○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入力。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⑦項目番号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18…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算定の対象となる利用者数を入力。</a:t>
          </a:r>
          <a:endParaRPr lang="ja-JP" altLang="ja-JP" sz="1050">
            <a:effectLst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⑧項目番号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19…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算定が可能か不可能か事業所で入力。（可能の場合のみ提出）</a:t>
          </a:r>
          <a:endParaRPr lang="ja-JP" altLang="ja-JP" sz="1050">
            <a:effectLst/>
          </a:endParaRPr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U77"/>
  <sheetViews>
    <sheetView showGridLines="0" tabSelected="1" view="pageBreakPreview" topLeftCell="A40" zoomScale="90" zoomScaleNormal="85" zoomScaleSheetLayoutView="90" workbookViewId="0">
      <selection activeCell="M5" sqref="M5"/>
    </sheetView>
  </sheetViews>
  <sheetFormatPr defaultRowHeight="13.5" x14ac:dyDescent="0.15"/>
  <cols>
    <col min="2" max="2" width="4.125" customWidth="1"/>
    <col min="3" max="4" width="8" customWidth="1"/>
    <col min="5" max="14" width="8.125" customWidth="1"/>
    <col min="15" max="15" width="7.875" customWidth="1"/>
    <col min="16" max="17" width="6.375" customWidth="1"/>
    <col min="18" max="19" width="7.875" customWidth="1"/>
    <col min="20" max="20" width="4.125" customWidth="1"/>
    <col min="21" max="21" width="13.5" bestFit="1" customWidth="1"/>
  </cols>
  <sheetData>
    <row r="2" spans="3:21" ht="42" customHeight="1" x14ac:dyDescent="0.2">
      <c r="C2" s="4" t="s">
        <v>34</v>
      </c>
      <c r="D2" s="5"/>
      <c r="E2" s="5"/>
      <c r="F2" s="5"/>
      <c r="G2" s="5"/>
      <c r="M2" s="8"/>
      <c r="N2" s="11"/>
      <c r="O2" s="12"/>
      <c r="P2" s="9"/>
      <c r="Q2" s="9"/>
      <c r="R2" s="7"/>
      <c r="S2" s="9"/>
    </row>
    <row r="3" spans="3:21" ht="23.25" customHeight="1" x14ac:dyDescent="0.15">
      <c r="C3" s="13"/>
      <c r="D3" s="14"/>
      <c r="E3" s="14"/>
      <c r="F3" s="14"/>
      <c r="G3" s="14"/>
      <c r="H3" s="15"/>
      <c r="I3" s="15"/>
      <c r="J3" s="15"/>
      <c r="K3" s="72" t="s">
        <v>21</v>
      </c>
      <c r="L3" s="73"/>
      <c r="M3" s="76"/>
      <c r="N3" s="77"/>
      <c r="O3" s="77"/>
      <c r="P3" s="77"/>
      <c r="Q3" s="77"/>
      <c r="R3" s="77"/>
      <c r="S3" s="78"/>
    </row>
    <row r="4" spans="3:21" ht="23.25" customHeight="1" x14ac:dyDescent="0.15">
      <c r="C4" s="13"/>
      <c r="D4" s="14"/>
      <c r="E4" s="14"/>
      <c r="F4" s="14"/>
      <c r="G4" s="14"/>
      <c r="H4" s="15"/>
      <c r="I4" s="15"/>
      <c r="J4" s="15"/>
      <c r="K4" s="79" t="s">
        <v>1</v>
      </c>
      <c r="L4" s="80"/>
      <c r="M4" s="81"/>
      <c r="N4" s="82"/>
      <c r="O4" s="82"/>
      <c r="P4" s="82"/>
      <c r="Q4" s="82"/>
      <c r="R4" s="82"/>
      <c r="S4" s="83"/>
    </row>
    <row r="5" spans="3:21" ht="23.25" customHeight="1" x14ac:dyDescent="0.15">
      <c r="C5" s="13"/>
      <c r="D5" s="14"/>
      <c r="E5" s="14"/>
      <c r="F5" s="14"/>
      <c r="G5" s="14"/>
      <c r="H5" s="15"/>
      <c r="I5" s="15"/>
      <c r="J5" s="15"/>
      <c r="K5" s="84" t="s">
        <v>23</v>
      </c>
      <c r="L5" s="85"/>
      <c r="M5" s="30" t="s">
        <v>27</v>
      </c>
      <c r="N5" s="21"/>
      <c r="O5" s="31" t="s">
        <v>28</v>
      </c>
      <c r="P5" s="21"/>
      <c r="Q5" s="32" t="s">
        <v>30</v>
      </c>
      <c r="R5" s="22"/>
      <c r="S5" s="33" t="s">
        <v>29</v>
      </c>
    </row>
    <row r="6" spans="3:21" ht="15" customHeight="1" x14ac:dyDescent="0.15">
      <c r="C6" s="16"/>
      <c r="D6" s="16"/>
      <c r="E6" s="16"/>
      <c r="F6" s="17"/>
      <c r="G6" s="14"/>
      <c r="H6" s="14"/>
      <c r="I6" s="14"/>
      <c r="J6" s="14"/>
      <c r="K6" s="14"/>
      <c r="L6" s="18"/>
      <c r="M6" s="19"/>
      <c r="N6" s="20"/>
      <c r="O6" s="18"/>
      <c r="P6" s="18"/>
      <c r="Q6" s="18"/>
      <c r="R6" s="18"/>
      <c r="S6" s="1"/>
    </row>
    <row r="7" spans="3:21" ht="17.25" x14ac:dyDescent="0.2">
      <c r="C7" s="56">
        <v>1</v>
      </c>
      <c r="D7" s="57">
        <v>2</v>
      </c>
      <c r="E7" s="57">
        <v>3</v>
      </c>
      <c r="F7" s="57">
        <v>4</v>
      </c>
      <c r="G7" s="58">
        <v>5</v>
      </c>
      <c r="H7" s="59">
        <v>6</v>
      </c>
      <c r="I7" s="58">
        <v>7</v>
      </c>
      <c r="J7" s="58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  <c r="S7" s="60">
        <v>17</v>
      </c>
    </row>
    <row r="8" spans="3:21" x14ac:dyDescent="0.15">
      <c r="C8" s="23"/>
      <c r="D8" s="24"/>
      <c r="E8" s="24"/>
      <c r="F8" s="24"/>
      <c r="G8" s="25" t="s">
        <v>24</v>
      </c>
      <c r="H8" s="26"/>
      <c r="I8" s="27" t="s">
        <v>25</v>
      </c>
      <c r="J8" s="28"/>
      <c r="K8" s="24"/>
      <c r="L8" s="24"/>
      <c r="M8" s="24"/>
      <c r="N8" s="24"/>
      <c r="O8" s="24"/>
      <c r="P8" s="24"/>
      <c r="Q8" s="24"/>
      <c r="R8" s="24"/>
      <c r="S8" s="29"/>
    </row>
    <row r="9" spans="3:21" x14ac:dyDescent="0.15">
      <c r="C9" s="47" t="s">
        <v>2</v>
      </c>
      <c r="D9" s="48" t="s">
        <v>3</v>
      </c>
      <c r="E9" s="48" t="s">
        <v>4</v>
      </c>
      <c r="F9" s="48" t="s">
        <v>26</v>
      </c>
      <c r="G9" s="48" t="s">
        <v>5</v>
      </c>
      <c r="H9" s="48" t="s">
        <v>6</v>
      </c>
      <c r="I9" s="48" t="s">
        <v>5</v>
      </c>
      <c r="J9" s="48" t="s">
        <v>7</v>
      </c>
      <c r="K9" s="48" t="s">
        <v>8</v>
      </c>
      <c r="L9" s="48" t="s">
        <v>9</v>
      </c>
      <c r="M9" s="48" t="s">
        <v>32</v>
      </c>
      <c r="N9" s="48" t="s">
        <v>33</v>
      </c>
      <c r="O9" s="48" t="s">
        <v>10</v>
      </c>
      <c r="P9" s="48" t="s">
        <v>15</v>
      </c>
      <c r="Q9" s="48" t="s">
        <v>11</v>
      </c>
      <c r="R9" s="48" t="s">
        <v>12</v>
      </c>
      <c r="S9" s="64" t="s">
        <v>16</v>
      </c>
    </row>
    <row r="10" spans="3:21" s="3" customFormat="1" ht="14.25" customHeight="1" x14ac:dyDescent="0.15">
      <c r="C10" s="49">
        <v>1</v>
      </c>
      <c r="D10" s="34">
        <v>12</v>
      </c>
      <c r="E10" s="34">
        <v>1</v>
      </c>
      <c r="F10" s="35">
        <v>42959</v>
      </c>
      <c r="G10" s="35">
        <v>43263</v>
      </c>
      <c r="H10" s="36">
        <v>10</v>
      </c>
      <c r="I10" s="35">
        <v>43416</v>
      </c>
      <c r="J10" s="36">
        <v>20</v>
      </c>
      <c r="K10" s="37">
        <f>IF(J10="","",(J10-H10))</f>
        <v>10</v>
      </c>
      <c r="L10" s="37">
        <f>IF(J10="","",IF(K10&gt;0,1,(IF(K10=0,0,-1))))</f>
        <v>1</v>
      </c>
      <c r="M10" s="62" t="str">
        <f>IF(D10="","",IF(D10&gt;5,"○","×"))</f>
        <v>○</v>
      </c>
      <c r="N10" s="62" t="str">
        <f>IF(E10="","",IF(E10&gt;2,"○","×"))</f>
        <v>×</v>
      </c>
      <c r="O10" s="38" t="s">
        <v>20</v>
      </c>
      <c r="P10" s="37">
        <f>IF(G10="","",MONTH(G10))</f>
        <v>6</v>
      </c>
      <c r="Q10" s="37">
        <f>IF(I10="","",MONTH(I10))</f>
        <v>11</v>
      </c>
      <c r="R10" s="62" t="str">
        <f>IF(Q10="","",IF(Q10-P10+1=6,"○","×"))</f>
        <v>○</v>
      </c>
      <c r="S10" s="61" t="s">
        <v>19</v>
      </c>
      <c r="T10" s="2"/>
    </row>
    <row r="11" spans="3:21" s="3" customFormat="1" ht="14.25" customHeight="1" x14ac:dyDescent="0.15">
      <c r="C11" s="49">
        <v>2</v>
      </c>
      <c r="D11" s="34">
        <v>12</v>
      </c>
      <c r="E11" s="34">
        <v>1</v>
      </c>
      <c r="F11" s="35">
        <v>42990</v>
      </c>
      <c r="G11" s="35">
        <v>43263</v>
      </c>
      <c r="H11" s="36">
        <v>10</v>
      </c>
      <c r="I11" s="35">
        <v>43416</v>
      </c>
      <c r="J11" s="36">
        <v>20</v>
      </c>
      <c r="K11" s="37">
        <f t="shared" ref="K11:K69" si="0">IF(J11="","",(J11-H11))</f>
        <v>10</v>
      </c>
      <c r="L11" s="37">
        <f t="shared" ref="L11:L69" si="1">IF(J11="","",IF(K11&gt;0,1,(IF(K11=0,0,-1))))</f>
        <v>1</v>
      </c>
      <c r="M11" s="62" t="str">
        <f t="shared" ref="M11:M69" si="2">IF(D11="","",IF(D11&gt;5,"○","×"))</f>
        <v>○</v>
      </c>
      <c r="N11" s="62" t="str">
        <f t="shared" ref="N11:N69" si="3">IF(E11="","",IF(E11&gt;2,"○","×"))</f>
        <v>×</v>
      </c>
      <c r="O11" s="38" t="s">
        <v>20</v>
      </c>
      <c r="P11" s="37">
        <f t="shared" ref="P11:P69" si="4">IF(G11="","",MONTH(G11))</f>
        <v>6</v>
      </c>
      <c r="Q11" s="37">
        <f t="shared" ref="Q11:Q69" si="5">IF(I11="","",MONTH(I11))</f>
        <v>11</v>
      </c>
      <c r="R11" s="62" t="str">
        <f t="shared" ref="R11:R69" si="6">IF(Q11="","",IF(Q11-P11+1=6,"○","×"))</f>
        <v>○</v>
      </c>
      <c r="S11" s="61" t="s">
        <v>19</v>
      </c>
    </row>
    <row r="12" spans="3:21" s="3" customFormat="1" ht="14.25" customHeight="1" x14ac:dyDescent="0.15">
      <c r="C12" s="49">
        <v>3</v>
      </c>
      <c r="D12" s="34">
        <v>12</v>
      </c>
      <c r="E12" s="34">
        <v>1</v>
      </c>
      <c r="F12" s="40">
        <v>42533</v>
      </c>
      <c r="G12" s="35">
        <v>43263</v>
      </c>
      <c r="H12" s="36">
        <v>10</v>
      </c>
      <c r="I12" s="35">
        <v>43416</v>
      </c>
      <c r="J12" s="36">
        <v>20</v>
      </c>
      <c r="K12" s="37">
        <f t="shared" si="0"/>
        <v>10</v>
      </c>
      <c r="L12" s="37">
        <f t="shared" si="1"/>
        <v>1</v>
      </c>
      <c r="M12" s="62" t="str">
        <f t="shared" si="2"/>
        <v>○</v>
      </c>
      <c r="N12" s="62" t="str">
        <f t="shared" si="3"/>
        <v>×</v>
      </c>
      <c r="O12" s="38" t="s">
        <v>19</v>
      </c>
      <c r="P12" s="37">
        <f t="shared" si="4"/>
        <v>6</v>
      </c>
      <c r="Q12" s="37">
        <f t="shared" si="5"/>
        <v>11</v>
      </c>
      <c r="R12" s="62" t="str">
        <f t="shared" si="6"/>
        <v>○</v>
      </c>
      <c r="S12" s="61" t="s">
        <v>19</v>
      </c>
    </row>
    <row r="13" spans="3:21" s="3" customFormat="1" ht="14.25" customHeight="1" x14ac:dyDescent="0.15">
      <c r="C13" s="49">
        <v>4</v>
      </c>
      <c r="D13" s="34">
        <v>12</v>
      </c>
      <c r="E13" s="34">
        <v>2</v>
      </c>
      <c r="F13" s="40">
        <v>42533</v>
      </c>
      <c r="G13" s="35">
        <v>43263</v>
      </c>
      <c r="H13" s="36">
        <v>10</v>
      </c>
      <c r="I13" s="35">
        <v>43416</v>
      </c>
      <c r="J13" s="36">
        <v>20</v>
      </c>
      <c r="K13" s="37">
        <f t="shared" si="0"/>
        <v>10</v>
      </c>
      <c r="L13" s="37">
        <f t="shared" si="1"/>
        <v>1</v>
      </c>
      <c r="M13" s="62" t="str">
        <f t="shared" si="2"/>
        <v>○</v>
      </c>
      <c r="N13" s="62" t="str">
        <f t="shared" si="3"/>
        <v>×</v>
      </c>
      <c r="O13" s="38" t="s">
        <v>19</v>
      </c>
      <c r="P13" s="37">
        <f t="shared" si="4"/>
        <v>6</v>
      </c>
      <c r="Q13" s="37">
        <f t="shared" si="5"/>
        <v>11</v>
      </c>
      <c r="R13" s="62" t="str">
        <f t="shared" si="6"/>
        <v>○</v>
      </c>
      <c r="S13" s="61" t="s">
        <v>19</v>
      </c>
    </row>
    <row r="14" spans="3:21" s="3" customFormat="1" ht="14.25" customHeight="1" x14ac:dyDescent="0.15">
      <c r="C14" s="49">
        <v>5</v>
      </c>
      <c r="D14" s="34">
        <v>12</v>
      </c>
      <c r="E14" s="34">
        <v>2</v>
      </c>
      <c r="F14" s="40">
        <v>42533</v>
      </c>
      <c r="G14" s="35">
        <v>43263</v>
      </c>
      <c r="H14" s="36">
        <v>10</v>
      </c>
      <c r="I14" s="35">
        <v>43416</v>
      </c>
      <c r="J14" s="36">
        <v>20</v>
      </c>
      <c r="K14" s="37">
        <f t="shared" si="0"/>
        <v>10</v>
      </c>
      <c r="L14" s="37">
        <f t="shared" si="1"/>
        <v>1</v>
      </c>
      <c r="M14" s="62" t="str">
        <f t="shared" si="2"/>
        <v>○</v>
      </c>
      <c r="N14" s="62" t="str">
        <f>IF(E14="","",IF(E14&gt;2,"○","×"))</f>
        <v>×</v>
      </c>
      <c r="O14" s="38" t="s">
        <v>19</v>
      </c>
      <c r="P14" s="37">
        <f t="shared" si="4"/>
        <v>6</v>
      </c>
      <c r="Q14" s="37">
        <f t="shared" si="5"/>
        <v>11</v>
      </c>
      <c r="R14" s="62" t="str">
        <f t="shared" si="6"/>
        <v>○</v>
      </c>
      <c r="S14" s="61" t="s">
        <v>19</v>
      </c>
    </row>
    <row r="15" spans="3:21" s="3" customFormat="1" ht="14.25" customHeight="1" x14ac:dyDescent="0.15">
      <c r="C15" s="49">
        <v>6</v>
      </c>
      <c r="D15" s="34">
        <v>12</v>
      </c>
      <c r="E15" s="34">
        <v>2</v>
      </c>
      <c r="F15" s="40">
        <v>42533</v>
      </c>
      <c r="G15" s="35">
        <v>43263</v>
      </c>
      <c r="H15" s="36">
        <v>10</v>
      </c>
      <c r="I15" s="35">
        <v>43416</v>
      </c>
      <c r="J15" s="36">
        <v>20</v>
      </c>
      <c r="K15" s="37">
        <f t="shared" si="0"/>
        <v>10</v>
      </c>
      <c r="L15" s="37">
        <f t="shared" si="1"/>
        <v>1</v>
      </c>
      <c r="M15" s="62" t="str">
        <f t="shared" si="2"/>
        <v>○</v>
      </c>
      <c r="N15" s="62" t="str">
        <f t="shared" si="3"/>
        <v>×</v>
      </c>
      <c r="O15" s="38" t="s">
        <v>19</v>
      </c>
      <c r="P15" s="37">
        <f t="shared" si="4"/>
        <v>6</v>
      </c>
      <c r="Q15" s="37">
        <f t="shared" si="5"/>
        <v>11</v>
      </c>
      <c r="R15" s="62" t="str">
        <f t="shared" si="6"/>
        <v>○</v>
      </c>
      <c r="S15" s="61" t="s">
        <v>19</v>
      </c>
      <c r="U15" s="10"/>
    </row>
    <row r="16" spans="3:21" s="3" customFormat="1" ht="14.25" customHeight="1" x14ac:dyDescent="0.15">
      <c r="C16" s="49">
        <v>7</v>
      </c>
      <c r="D16" s="34">
        <v>12</v>
      </c>
      <c r="E16" s="34">
        <v>3</v>
      </c>
      <c r="F16" s="40">
        <v>42533</v>
      </c>
      <c r="G16" s="35">
        <v>43263</v>
      </c>
      <c r="H16" s="36">
        <v>10</v>
      </c>
      <c r="I16" s="35">
        <v>43416</v>
      </c>
      <c r="J16" s="36">
        <v>20</v>
      </c>
      <c r="K16" s="37">
        <f t="shared" si="0"/>
        <v>10</v>
      </c>
      <c r="L16" s="37">
        <f t="shared" si="1"/>
        <v>1</v>
      </c>
      <c r="M16" s="62" t="str">
        <f t="shared" si="2"/>
        <v>○</v>
      </c>
      <c r="N16" s="62" t="str">
        <f t="shared" si="3"/>
        <v>○</v>
      </c>
      <c r="O16" s="38" t="s">
        <v>19</v>
      </c>
      <c r="P16" s="37">
        <f t="shared" si="4"/>
        <v>6</v>
      </c>
      <c r="Q16" s="37">
        <f t="shared" si="5"/>
        <v>11</v>
      </c>
      <c r="R16" s="62" t="str">
        <f t="shared" si="6"/>
        <v>○</v>
      </c>
      <c r="S16" s="61" t="s">
        <v>19</v>
      </c>
      <c r="U16" s="10"/>
    </row>
    <row r="17" spans="3:21" s="3" customFormat="1" ht="14.25" customHeight="1" x14ac:dyDescent="0.15">
      <c r="C17" s="49">
        <v>8</v>
      </c>
      <c r="D17" s="34">
        <v>12</v>
      </c>
      <c r="E17" s="34">
        <v>3</v>
      </c>
      <c r="F17" s="40">
        <v>42533</v>
      </c>
      <c r="G17" s="35">
        <v>43263</v>
      </c>
      <c r="H17" s="36">
        <v>10</v>
      </c>
      <c r="I17" s="35">
        <v>43416</v>
      </c>
      <c r="J17" s="36">
        <v>20</v>
      </c>
      <c r="K17" s="37">
        <f t="shared" si="0"/>
        <v>10</v>
      </c>
      <c r="L17" s="37">
        <f t="shared" si="1"/>
        <v>1</v>
      </c>
      <c r="M17" s="62" t="str">
        <f t="shared" si="2"/>
        <v>○</v>
      </c>
      <c r="N17" s="62" t="str">
        <f t="shared" si="3"/>
        <v>○</v>
      </c>
      <c r="O17" s="38" t="s">
        <v>19</v>
      </c>
      <c r="P17" s="37">
        <f t="shared" si="4"/>
        <v>6</v>
      </c>
      <c r="Q17" s="37">
        <f t="shared" si="5"/>
        <v>11</v>
      </c>
      <c r="R17" s="62" t="str">
        <f t="shared" si="6"/>
        <v>○</v>
      </c>
      <c r="S17" s="61" t="s">
        <v>19</v>
      </c>
      <c r="U17" s="10"/>
    </row>
    <row r="18" spans="3:21" s="3" customFormat="1" ht="14.25" customHeight="1" x14ac:dyDescent="0.15">
      <c r="C18" s="49">
        <v>9</v>
      </c>
      <c r="D18" s="34">
        <v>12</v>
      </c>
      <c r="E18" s="34">
        <v>3</v>
      </c>
      <c r="F18" s="40">
        <v>42533</v>
      </c>
      <c r="G18" s="35">
        <v>43263</v>
      </c>
      <c r="H18" s="36">
        <v>10</v>
      </c>
      <c r="I18" s="35">
        <v>43416</v>
      </c>
      <c r="J18" s="36">
        <v>20</v>
      </c>
      <c r="K18" s="37">
        <f t="shared" si="0"/>
        <v>10</v>
      </c>
      <c r="L18" s="37">
        <f t="shared" si="1"/>
        <v>1</v>
      </c>
      <c r="M18" s="62" t="str">
        <f t="shared" si="2"/>
        <v>○</v>
      </c>
      <c r="N18" s="62" t="str">
        <f t="shared" si="3"/>
        <v>○</v>
      </c>
      <c r="O18" s="38" t="s">
        <v>19</v>
      </c>
      <c r="P18" s="37">
        <f t="shared" si="4"/>
        <v>6</v>
      </c>
      <c r="Q18" s="37">
        <f t="shared" si="5"/>
        <v>11</v>
      </c>
      <c r="R18" s="62" t="str">
        <f t="shared" si="6"/>
        <v>○</v>
      </c>
      <c r="S18" s="61" t="s">
        <v>19</v>
      </c>
      <c r="U18" s="10"/>
    </row>
    <row r="19" spans="3:21" s="3" customFormat="1" ht="14.25" customHeight="1" x14ac:dyDescent="0.15">
      <c r="C19" s="49">
        <v>10</v>
      </c>
      <c r="D19" s="34">
        <v>12</v>
      </c>
      <c r="E19" s="34">
        <v>3</v>
      </c>
      <c r="F19" s="40">
        <v>42533</v>
      </c>
      <c r="G19" s="35">
        <v>43263</v>
      </c>
      <c r="H19" s="36">
        <v>10</v>
      </c>
      <c r="I19" s="35">
        <v>43416</v>
      </c>
      <c r="J19" s="36">
        <v>20</v>
      </c>
      <c r="K19" s="37">
        <f t="shared" si="0"/>
        <v>10</v>
      </c>
      <c r="L19" s="37">
        <f t="shared" si="1"/>
        <v>1</v>
      </c>
      <c r="M19" s="62" t="str">
        <f t="shared" si="2"/>
        <v>○</v>
      </c>
      <c r="N19" s="62" t="str">
        <f t="shared" si="3"/>
        <v>○</v>
      </c>
      <c r="O19" s="38" t="s">
        <v>19</v>
      </c>
      <c r="P19" s="37">
        <f t="shared" si="4"/>
        <v>6</v>
      </c>
      <c r="Q19" s="37">
        <f t="shared" si="5"/>
        <v>11</v>
      </c>
      <c r="R19" s="62" t="str">
        <f t="shared" si="6"/>
        <v>○</v>
      </c>
      <c r="S19" s="61" t="s">
        <v>19</v>
      </c>
      <c r="U19" s="10"/>
    </row>
    <row r="20" spans="3:21" s="3" customFormat="1" ht="14.25" customHeight="1" x14ac:dyDescent="0.15">
      <c r="C20" s="49">
        <v>11</v>
      </c>
      <c r="D20" s="34">
        <v>12</v>
      </c>
      <c r="E20" s="34">
        <v>3</v>
      </c>
      <c r="F20" s="40">
        <v>42533</v>
      </c>
      <c r="G20" s="35">
        <v>43263</v>
      </c>
      <c r="H20" s="36">
        <v>10</v>
      </c>
      <c r="I20" s="35">
        <v>43416</v>
      </c>
      <c r="J20" s="36">
        <v>20</v>
      </c>
      <c r="K20" s="37">
        <f t="shared" si="0"/>
        <v>10</v>
      </c>
      <c r="L20" s="37">
        <f t="shared" si="1"/>
        <v>1</v>
      </c>
      <c r="M20" s="62" t="str">
        <f t="shared" si="2"/>
        <v>○</v>
      </c>
      <c r="N20" s="62" t="str">
        <f t="shared" si="3"/>
        <v>○</v>
      </c>
      <c r="O20" s="38" t="s">
        <v>19</v>
      </c>
      <c r="P20" s="37">
        <f t="shared" si="4"/>
        <v>6</v>
      </c>
      <c r="Q20" s="37">
        <f t="shared" si="5"/>
        <v>11</v>
      </c>
      <c r="R20" s="62" t="str">
        <f t="shared" si="6"/>
        <v>○</v>
      </c>
      <c r="S20" s="61" t="s">
        <v>19</v>
      </c>
      <c r="U20" s="10"/>
    </row>
    <row r="21" spans="3:21" s="3" customFormat="1" ht="14.25" customHeight="1" x14ac:dyDescent="0.15">
      <c r="C21" s="49">
        <v>12</v>
      </c>
      <c r="D21" s="34">
        <v>12</v>
      </c>
      <c r="E21" s="34">
        <v>3</v>
      </c>
      <c r="F21" s="40">
        <v>42533</v>
      </c>
      <c r="G21" s="35">
        <v>43263</v>
      </c>
      <c r="H21" s="36">
        <v>10</v>
      </c>
      <c r="I21" s="35">
        <v>43416</v>
      </c>
      <c r="J21" s="36">
        <v>20</v>
      </c>
      <c r="K21" s="37">
        <f t="shared" si="0"/>
        <v>10</v>
      </c>
      <c r="L21" s="37">
        <f t="shared" si="1"/>
        <v>1</v>
      </c>
      <c r="M21" s="62" t="str">
        <f t="shared" si="2"/>
        <v>○</v>
      </c>
      <c r="N21" s="62" t="str">
        <f t="shared" si="3"/>
        <v>○</v>
      </c>
      <c r="O21" s="38" t="s">
        <v>19</v>
      </c>
      <c r="P21" s="37">
        <f t="shared" si="4"/>
        <v>6</v>
      </c>
      <c r="Q21" s="37">
        <f t="shared" si="5"/>
        <v>11</v>
      </c>
      <c r="R21" s="62" t="str">
        <f t="shared" si="6"/>
        <v>○</v>
      </c>
      <c r="S21" s="61" t="s">
        <v>19</v>
      </c>
      <c r="U21" s="10"/>
    </row>
    <row r="22" spans="3:21" s="3" customFormat="1" ht="14.25" customHeight="1" x14ac:dyDescent="0.15">
      <c r="C22" s="49">
        <v>13</v>
      </c>
      <c r="D22" s="34">
        <v>12</v>
      </c>
      <c r="E22" s="34">
        <v>3</v>
      </c>
      <c r="F22" s="40">
        <v>42533</v>
      </c>
      <c r="G22" s="35">
        <v>43263</v>
      </c>
      <c r="H22" s="36">
        <v>10</v>
      </c>
      <c r="I22" s="35">
        <v>43416</v>
      </c>
      <c r="J22" s="36">
        <v>20</v>
      </c>
      <c r="K22" s="37">
        <f t="shared" si="0"/>
        <v>10</v>
      </c>
      <c r="L22" s="37">
        <f t="shared" si="1"/>
        <v>1</v>
      </c>
      <c r="M22" s="62" t="str">
        <f t="shared" si="2"/>
        <v>○</v>
      </c>
      <c r="N22" s="62" t="str">
        <f t="shared" si="3"/>
        <v>○</v>
      </c>
      <c r="O22" s="38" t="s">
        <v>19</v>
      </c>
      <c r="P22" s="37">
        <f t="shared" si="4"/>
        <v>6</v>
      </c>
      <c r="Q22" s="37">
        <f t="shared" si="5"/>
        <v>11</v>
      </c>
      <c r="R22" s="62" t="str">
        <f t="shared" si="6"/>
        <v>○</v>
      </c>
      <c r="S22" s="61" t="s">
        <v>19</v>
      </c>
      <c r="U22" s="10"/>
    </row>
    <row r="23" spans="3:21" s="3" customFormat="1" ht="14.25" customHeight="1" x14ac:dyDescent="0.15">
      <c r="C23" s="49">
        <v>14</v>
      </c>
      <c r="D23" s="34">
        <v>12</v>
      </c>
      <c r="E23" s="34">
        <v>3</v>
      </c>
      <c r="F23" s="40">
        <v>42533</v>
      </c>
      <c r="G23" s="35">
        <v>43263</v>
      </c>
      <c r="H23" s="36">
        <v>10</v>
      </c>
      <c r="I23" s="35">
        <v>43416</v>
      </c>
      <c r="J23" s="36">
        <v>20</v>
      </c>
      <c r="K23" s="37">
        <f t="shared" si="0"/>
        <v>10</v>
      </c>
      <c r="L23" s="37">
        <f t="shared" si="1"/>
        <v>1</v>
      </c>
      <c r="M23" s="62" t="str">
        <f t="shared" si="2"/>
        <v>○</v>
      </c>
      <c r="N23" s="62" t="str">
        <f t="shared" si="3"/>
        <v>○</v>
      </c>
      <c r="O23" s="38" t="s">
        <v>19</v>
      </c>
      <c r="P23" s="37">
        <f t="shared" si="4"/>
        <v>6</v>
      </c>
      <c r="Q23" s="37">
        <f t="shared" si="5"/>
        <v>11</v>
      </c>
      <c r="R23" s="62" t="str">
        <f t="shared" si="6"/>
        <v>○</v>
      </c>
      <c r="S23" s="61" t="s">
        <v>19</v>
      </c>
      <c r="U23" s="10"/>
    </row>
    <row r="24" spans="3:21" s="3" customFormat="1" ht="14.25" customHeight="1" x14ac:dyDescent="0.15">
      <c r="C24" s="49">
        <v>15</v>
      </c>
      <c r="D24" s="34">
        <v>12</v>
      </c>
      <c r="E24" s="34">
        <v>3</v>
      </c>
      <c r="F24" s="40">
        <v>42533</v>
      </c>
      <c r="G24" s="35">
        <v>43263</v>
      </c>
      <c r="H24" s="36">
        <v>10</v>
      </c>
      <c r="I24" s="35">
        <v>43416</v>
      </c>
      <c r="J24" s="36">
        <v>20</v>
      </c>
      <c r="K24" s="37">
        <f t="shared" si="0"/>
        <v>10</v>
      </c>
      <c r="L24" s="37">
        <f t="shared" si="1"/>
        <v>1</v>
      </c>
      <c r="M24" s="62" t="str">
        <f t="shared" si="2"/>
        <v>○</v>
      </c>
      <c r="N24" s="62" t="str">
        <f t="shared" si="3"/>
        <v>○</v>
      </c>
      <c r="O24" s="38" t="s">
        <v>19</v>
      </c>
      <c r="P24" s="37">
        <f t="shared" si="4"/>
        <v>6</v>
      </c>
      <c r="Q24" s="37">
        <f t="shared" si="5"/>
        <v>11</v>
      </c>
      <c r="R24" s="62" t="str">
        <f t="shared" si="6"/>
        <v>○</v>
      </c>
      <c r="S24" s="61" t="s">
        <v>19</v>
      </c>
      <c r="U24" s="10"/>
    </row>
    <row r="25" spans="3:21" s="3" customFormat="1" ht="14.25" customHeight="1" x14ac:dyDescent="0.15">
      <c r="C25" s="49">
        <v>16</v>
      </c>
      <c r="D25" s="34">
        <v>12</v>
      </c>
      <c r="E25" s="34">
        <v>3</v>
      </c>
      <c r="F25" s="40">
        <v>42533</v>
      </c>
      <c r="G25" s="35">
        <v>43263</v>
      </c>
      <c r="H25" s="36">
        <v>10</v>
      </c>
      <c r="I25" s="35">
        <v>43416</v>
      </c>
      <c r="J25" s="36">
        <v>20</v>
      </c>
      <c r="K25" s="37">
        <f t="shared" si="0"/>
        <v>10</v>
      </c>
      <c r="L25" s="37">
        <f t="shared" si="1"/>
        <v>1</v>
      </c>
      <c r="M25" s="62" t="str">
        <f t="shared" si="2"/>
        <v>○</v>
      </c>
      <c r="N25" s="62" t="str">
        <f t="shared" si="3"/>
        <v>○</v>
      </c>
      <c r="O25" s="38" t="s">
        <v>19</v>
      </c>
      <c r="P25" s="37">
        <f t="shared" si="4"/>
        <v>6</v>
      </c>
      <c r="Q25" s="37">
        <f t="shared" si="5"/>
        <v>11</v>
      </c>
      <c r="R25" s="62" t="str">
        <f t="shared" si="6"/>
        <v>○</v>
      </c>
      <c r="S25" s="61" t="s">
        <v>19</v>
      </c>
      <c r="U25" s="10"/>
    </row>
    <row r="26" spans="3:21" s="3" customFormat="1" ht="14.25" customHeight="1" x14ac:dyDescent="0.15">
      <c r="C26" s="49">
        <v>17</v>
      </c>
      <c r="D26" s="34">
        <v>12</v>
      </c>
      <c r="E26" s="34">
        <v>3</v>
      </c>
      <c r="F26" s="40">
        <v>42533</v>
      </c>
      <c r="G26" s="35">
        <v>43263</v>
      </c>
      <c r="H26" s="36">
        <v>10</v>
      </c>
      <c r="I26" s="35">
        <v>43416</v>
      </c>
      <c r="J26" s="36">
        <v>20</v>
      </c>
      <c r="K26" s="37">
        <f t="shared" si="0"/>
        <v>10</v>
      </c>
      <c r="L26" s="37">
        <f t="shared" si="1"/>
        <v>1</v>
      </c>
      <c r="M26" s="62" t="str">
        <f t="shared" si="2"/>
        <v>○</v>
      </c>
      <c r="N26" s="62" t="str">
        <f t="shared" si="3"/>
        <v>○</v>
      </c>
      <c r="O26" s="38" t="s">
        <v>19</v>
      </c>
      <c r="P26" s="37">
        <f t="shared" si="4"/>
        <v>6</v>
      </c>
      <c r="Q26" s="37">
        <f t="shared" si="5"/>
        <v>11</v>
      </c>
      <c r="R26" s="62" t="str">
        <f t="shared" si="6"/>
        <v>○</v>
      </c>
      <c r="S26" s="61" t="s">
        <v>19</v>
      </c>
      <c r="U26" s="10"/>
    </row>
    <row r="27" spans="3:21" s="3" customFormat="1" ht="14.25" customHeight="1" x14ac:dyDescent="0.15">
      <c r="C27" s="49">
        <v>18</v>
      </c>
      <c r="D27" s="34">
        <v>12</v>
      </c>
      <c r="E27" s="34">
        <v>3</v>
      </c>
      <c r="F27" s="40">
        <v>42533</v>
      </c>
      <c r="G27" s="35">
        <v>43263</v>
      </c>
      <c r="H27" s="36">
        <v>10</v>
      </c>
      <c r="I27" s="35">
        <v>43416</v>
      </c>
      <c r="J27" s="36">
        <v>20</v>
      </c>
      <c r="K27" s="37">
        <f t="shared" si="0"/>
        <v>10</v>
      </c>
      <c r="L27" s="37">
        <f t="shared" si="1"/>
        <v>1</v>
      </c>
      <c r="M27" s="62" t="str">
        <f t="shared" si="2"/>
        <v>○</v>
      </c>
      <c r="N27" s="62" t="str">
        <f t="shared" si="3"/>
        <v>○</v>
      </c>
      <c r="O27" s="38" t="s">
        <v>19</v>
      </c>
      <c r="P27" s="37">
        <f t="shared" si="4"/>
        <v>6</v>
      </c>
      <c r="Q27" s="37">
        <f t="shared" si="5"/>
        <v>11</v>
      </c>
      <c r="R27" s="62" t="str">
        <f t="shared" si="6"/>
        <v>○</v>
      </c>
      <c r="S27" s="61" t="s">
        <v>19</v>
      </c>
      <c r="U27" s="10"/>
    </row>
    <row r="28" spans="3:21" s="3" customFormat="1" ht="14.25" customHeight="1" x14ac:dyDescent="0.15">
      <c r="C28" s="49">
        <v>19</v>
      </c>
      <c r="D28" s="34">
        <v>12</v>
      </c>
      <c r="E28" s="34">
        <v>3</v>
      </c>
      <c r="F28" s="40">
        <v>42533</v>
      </c>
      <c r="G28" s="35">
        <v>43263</v>
      </c>
      <c r="H28" s="36">
        <v>10</v>
      </c>
      <c r="I28" s="35">
        <v>43416</v>
      </c>
      <c r="J28" s="36">
        <v>20</v>
      </c>
      <c r="K28" s="37">
        <f t="shared" si="0"/>
        <v>10</v>
      </c>
      <c r="L28" s="37">
        <f t="shared" si="1"/>
        <v>1</v>
      </c>
      <c r="M28" s="62" t="str">
        <f t="shared" si="2"/>
        <v>○</v>
      </c>
      <c r="N28" s="62" t="str">
        <f t="shared" si="3"/>
        <v>○</v>
      </c>
      <c r="O28" s="38" t="s">
        <v>19</v>
      </c>
      <c r="P28" s="37">
        <f t="shared" si="4"/>
        <v>6</v>
      </c>
      <c r="Q28" s="37">
        <f t="shared" si="5"/>
        <v>11</v>
      </c>
      <c r="R28" s="62" t="str">
        <f t="shared" si="6"/>
        <v>○</v>
      </c>
      <c r="S28" s="61" t="s">
        <v>19</v>
      </c>
      <c r="U28" s="10"/>
    </row>
    <row r="29" spans="3:21" s="3" customFormat="1" ht="14.25" customHeight="1" x14ac:dyDescent="0.15">
      <c r="C29" s="49">
        <v>20</v>
      </c>
      <c r="D29" s="34">
        <v>12</v>
      </c>
      <c r="E29" s="34">
        <v>3</v>
      </c>
      <c r="F29" s="40">
        <v>42533</v>
      </c>
      <c r="G29" s="35">
        <v>43263</v>
      </c>
      <c r="H29" s="36">
        <v>10</v>
      </c>
      <c r="I29" s="35">
        <v>43416</v>
      </c>
      <c r="J29" s="36">
        <v>20</v>
      </c>
      <c r="K29" s="37">
        <f t="shared" si="0"/>
        <v>10</v>
      </c>
      <c r="L29" s="37">
        <f t="shared" si="1"/>
        <v>1</v>
      </c>
      <c r="M29" s="62" t="str">
        <f t="shared" si="2"/>
        <v>○</v>
      </c>
      <c r="N29" s="62" t="str">
        <f t="shared" si="3"/>
        <v>○</v>
      </c>
      <c r="O29" s="38" t="s">
        <v>19</v>
      </c>
      <c r="P29" s="37">
        <f t="shared" si="4"/>
        <v>6</v>
      </c>
      <c r="Q29" s="37">
        <f t="shared" si="5"/>
        <v>11</v>
      </c>
      <c r="R29" s="62" t="str">
        <f t="shared" si="6"/>
        <v>○</v>
      </c>
      <c r="S29" s="61" t="s">
        <v>19</v>
      </c>
    </row>
    <row r="30" spans="3:21" s="3" customFormat="1" ht="14.25" customHeight="1" x14ac:dyDescent="0.15">
      <c r="C30" s="49">
        <v>21</v>
      </c>
      <c r="D30" s="34">
        <v>12</v>
      </c>
      <c r="E30" s="34">
        <v>3</v>
      </c>
      <c r="F30" s="40">
        <v>42533</v>
      </c>
      <c r="G30" s="35">
        <v>43263</v>
      </c>
      <c r="H30" s="36">
        <v>10</v>
      </c>
      <c r="I30" s="35">
        <v>43416</v>
      </c>
      <c r="J30" s="36">
        <v>10</v>
      </c>
      <c r="K30" s="37">
        <f t="shared" si="0"/>
        <v>0</v>
      </c>
      <c r="L30" s="37">
        <f t="shared" si="1"/>
        <v>0</v>
      </c>
      <c r="M30" s="62" t="str">
        <f t="shared" si="2"/>
        <v>○</v>
      </c>
      <c r="N30" s="62" t="str">
        <f t="shared" si="3"/>
        <v>○</v>
      </c>
      <c r="O30" s="38" t="s">
        <v>19</v>
      </c>
      <c r="P30" s="37">
        <f t="shared" si="4"/>
        <v>6</v>
      </c>
      <c r="Q30" s="37">
        <f t="shared" si="5"/>
        <v>11</v>
      </c>
      <c r="R30" s="62" t="str">
        <f t="shared" si="6"/>
        <v>○</v>
      </c>
      <c r="S30" s="61" t="s">
        <v>19</v>
      </c>
    </row>
    <row r="31" spans="3:21" s="3" customFormat="1" ht="14.25" customHeight="1" x14ac:dyDescent="0.15">
      <c r="C31" s="49">
        <v>22</v>
      </c>
      <c r="D31" s="34">
        <v>12</v>
      </c>
      <c r="E31" s="34">
        <v>3</v>
      </c>
      <c r="F31" s="40">
        <v>42533</v>
      </c>
      <c r="G31" s="35">
        <v>43263</v>
      </c>
      <c r="H31" s="36">
        <v>10</v>
      </c>
      <c r="I31" s="35">
        <v>43416</v>
      </c>
      <c r="J31" s="36">
        <v>10</v>
      </c>
      <c r="K31" s="37">
        <f t="shared" si="0"/>
        <v>0</v>
      </c>
      <c r="L31" s="37">
        <f t="shared" si="1"/>
        <v>0</v>
      </c>
      <c r="M31" s="62" t="str">
        <f t="shared" si="2"/>
        <v>○</v>
      </c>
      <c r="N31" s="62" t="str">
        <f t="shared" si="3"/>
        <v>○</v>
      </c>
      <c r="O31" s="38" t="s">
        <v>19</v>
      </c>
      <c r="P31" s="37">
        <f t="shared" si="4"/>
        <v>6</v>
      </c>
      <c r="Q31" s="37">
        <f t="shared" si="5"/>
        <v>11</v>
      </c>
      <c r="R31" s="62" t="str">
        <f t="shared" si="6"/>
        <v>○</v>
      </c>
      <c r="S31" s="61" t="s">
        <v>19</v>
      </c>
    </row>
    <row r="32" spans="3:21" s="3" customFormat="1" ht="14.25" customHeight="1" x14ac:dyDescent="0.15">
      <c r="C32" s="49">
        <v>23</v>
      </c>
      <c r="D32" s="34">
        <v>12</v>
      </c>
      <c r="E32" s="34">
        <v>4</v>
      </c>
      <c r="F32" s="40">
        <v>42533</v>
      </c>
      <c r="G32" s="35">
        <v>43263</v>
      </c>
      <c r="H32" s="36">
        <v>10</v>
      </c>
      <c r="I32" s="35">
        <v>43416</v>
      </c>
      <c r="J32" s="36">
        <v>10</v>
      </c>
      <c r="K32" s="37">
        <f t="shared" si="0"/>
        <v>0</v>
      </c>
      <c r="L32" s="37">
        <f t="shared" si="1"/>
        <v>0</v>
      </c>
      <c r="M32" s="62" t="str">
        <f t="shared" si="2"/>
        <v>○</v>
      </c>
      <c r="N32" s="62" t="str">
        <f t="shared" si="3"/>
        <v>○</v>
      </c>
      <c r="O32" s="38" t="s">
        <v>19</v>
      </c>
      <c r="P32" s="37">
        <f t="shared" si="4"/>
        <v>6</v>
      </c>
      <c r="Q32" s="37">
        <f t="shared" si="5"/>
        <v>11</v>
      </c>
      <c r="R32" s="62" t="str">
        <f t="shared" si="6"/>
        <v>○</v>
      </c>
      <c r="S32" s="61" t="s">
        <v>19</v>
      </c>
    </row>
    <row r="33" spans="3:19" s="3" customFormat="1" ht="14.25" customHeight="1" x14ac:dyDescent="0.15">
      <c r="C33" s="49">
        <v>24</v>
      </c>
      <c r="D33" s="34">
        <v>12</v>
      </c>
      <c r="E33" s="34">
        <v>4</v>
      </c>
      <c r="F33" s="40">
        <v>42533</v>
      </c>
      <c r="G33" s="35">
        <v>43263</v>
      </c>
      <c r="H33" s="36">
        <v>10</v>
      </c>
      <c r="I33" s="35">
        <v>43416</v>
      </c>
      <c r="J33" s="36">
        <v>10</v>
      </c>
      <c r="K33" s="37">
        <f t="shared" si="0"/>
        <v>0</v>
      </c>
      <c r="L33" s="37">
        <f t="shared" si="1"/>
        <v>0</v>
      </c>
      <c r="M33" s="62" t="str">
        <f t="shared" si="2"/>
        <v>○</v>
      </c>
      <c r="N33" s="62" t="str">
        <f t="shared" si="3"/>
        <v>○</v>
      </c>
      <c r="O33" s="38" t="s">
        <v>19</v>
      </c>
      <c r="P33" s="37">
        <f t="shared" si="4"/>
        <v>6</v>
      </c>
      <c r="Q33" s="37">
        <f t="shared" si="5"/>
        <v>11</v>
      </c>
      <c r="R33" s="62" t="str">
        <f t="shared" si="6"/>
        <v>○</v>
      </c>
      <c r="S33" s="61" t="s">
        <v>19</v>
      </c>
    </row>
    <row r="34" spans="3:19" s="3" customFormat="1" ht="14.25" customHeight="1" x14ac:dyDescent="0.15">
      <c r="C34" s="49">
        <v>25</v>
      </c>
      <c r="D34" s="34">
        <v>12</v>
      </c>
      <c r="E34" s="34">
        <v>4</v>
      </c>
      <c r="F34" s="40">
        <v>42533</v>
      </c>
      <c r="G34" s="35">
        <v>43263</v>
      </c>
      <c r="H34" s="36">
        <v>10</v>
      </c>
      <c r="I34" s="35">
        <v>43416</v>
      </c>
      <c r="J34" s="36">
        <v>10</v>
      </c>
      <c r="K34" s="37">
        <f t="shared" si="0"/>
        <v>0</v>
      </c>
      <c r="L34" s="37">
        <f t="shared" si="1"/>
        <v>0</v>
      </c>
      <c r="M34" s="62" t="str">
        <f t="shared" si="2"/>
        <v>○</v>
      </c>
      <c r="N34" s="62" t="str">
        <f t="shared" si="3"/>
        <v>○</v>
      </c>
      <c r="O34" s="38" t="s">
        <v>19</v>
      </c>
      <c r="P34" s="37">
        <f t="shared" si="4"/>
        <v>6</v>
      </c>
      <c r="Q34" s="37">
        <f t="shared" si="5"/>
        <v>11</v>
      </c>
      <c r="R34" s="62" t="str">
        <f t="shared" si="6"/>
        <v>○</v>
      </c>
      <c r="S34" s="61" t="s">
        <v>19</v>
      </c>
    </row>
    <row r="35" spans="3:19" s="3" customFormat="1" ht="14.25" customHeight="1" x14ac:dyDescent="0.15">
      <c r="C35" s="49">
        <v>26</v>
      </c>
      <c r="D35" s="34">
        <v>12</v>
      </c>
      <c r="E35" s="34">
        <v>4</v>
      </c>
      <c r="F35" s="40">
        <v>42533</v>
      </c>
      <c r="G35" s="35">
        <v>43263</v>
      </c>
      <c r="H35" s="36">
        <v>10</v>
      </c>
      <c r="I35" s="35">
        <v>43416</v>
      </c>
      <c r="J35" s="36">
        <v>10</v>
      </c>
      <c r="K35" s="37">
        <f t="shared" si="0"/>
        <v>0</v>
      </c>
      <c r="L35" s="37">
        <f t="shared" si="1"/>
        <v>0</v>
      </c>
      <c r="M35" s="62" t="str">
        <f t="shared" si="2"/>
        <v>○</v>
      </c>
      <c r="N35" s="62" t="str">
        <f t="shared" si="3"/>
        <v>○</v>
      </c>
      <c r="O35" s="38" t="s">
        <v>19</v>
      </c>
      <c r="P35" s="37">
        <f t="shared" si="4"/>
        <v>6</v>
      </c>
      <c r="Q35" s="37">
        <f t="shared" si="5"/>
        <v>11</v>
      </c>
      <c r="R35" s="62" t="str">
        <f t="shared" si="6"/>
        <v>○</v>
      </c>
      <c r="S35" s="61" t="s">
        <v>19</v>
      </c>
    </row>
    <row r="36" spans="3:19" s="3" customFormat="1" ht="14.25" customHeight="1" x14ac:dyDescent="0.15">
      <c r="C36" s="49">
        <v>27</v>
      </c>
      <c r="D36" s="34">
        <v>12</v>
      </c>
      <c r="E36" s="34">
        <v>4</v>
      </c>
      <c r="F36" s="40">
        <v>42533</v>
      </c>
      <c r="G36" s="35">
        <v>43263</v>
      </c>
      <c r="H36" s="36">
        <v>10</v>
      </c>
      <c r="I36" s="35">
        <v>43416</v>
      </c>
      <c r="J36" s="36">
        <v>10</v>
      </c>
      <c r="K36" s="37">
        <f t="shared" si="0"/>
        <v>0</v>
      </c>
      <c r="L36" s="37">
        <f t="shared" si="1"/>
        <v>0</v>
      </c>
      <c r="M36" s="62" t="str">
        <f t="shared" si="2"/>
        <v>○</v>
      </c>
      <c r="N36" s="62" t="str">
        <f t="shared" si="3"/>
        <v>○</v>
      </c>
      <c r="O36" s="38" t="s">
        <v>19</v>
      </c>
      <c r="P36" s="37">
        <f t="shared" si="4"/>
        <v>6</v>
      </c>
      <c r="Q36" s="37">
        <f t="shared" si="5"/>
        <v>11</v>
      </c>
      <c r="R36" s="62" t="str">
        <f t="shared" si="6"/>
        <v>○</v>
      </c>
      <c r="S36" s="61" t="s">
        <v>19</v>
      </c>
    </row>
    <row r="37" spans="3:19" s="3" customFormat="1" ht="14.25" customHeight="1" x14ac:dyDescent="0.15">
      <c r="C37" s="49">
        <v>28</v>
      </c>
      <c r="D37" s="34">
        <v>12</v>
      </c>
      <c r="E37" s="34">
        <v>4</v>
      </c>
      <c r="F37" s="40">
        <v>42533</v>
      </c>
      <c r="G37" s="35">
        <v>43263</v>
      </c>
      <c r="H37" s="36">
        <v>10</v>
      </c>
      <c r="I37" s="35">
        <v>43416</v>
      </c>
      <c r="J37" s="36">
        <v>10</v>
      </c>
      <c r="K37" s="37">
        <f t="shared" si="0"/>
        <v>0</v>
      </c>
      <c r="L37" s="37">
        <f t="shared" si="1"/>
        <v>0</v>
      </c>
      <c r="M37" s="62" t="str">
        <f t="shared" si="2"/>
        <v>○</v>
      </c>
      <c r="N37" s="62" t="str">
        <f t="shared" si="3"/>
        <v>○</v>
      </c>
      <c r="O37" s="38" t="s">
        <v>19</v>
      </c>
      <c r="P37" s="37">
        <f t="shared" si="4"/>
        <v>6</v>
      </c>
      <c r="Q37" s="37">
        <f t="shared" si="5"/>
        <v>11</v>
      </c>
      <c r="R37" s="62" t="str">
        <f t="shared" si="6"/>
        <v>○</v>
      </c>
      <c r="S37" s="61" t="s">
        <v>19</v>
      </c>
    </row>
    <row r="38" spans="3:19" s="3" customFormat="1" ht="14.25" customHeight="1" x14ac:dyDescent="0.15">
      <c r="C38" s="49">
        <v>29</v>
      </c>
      <c r="D38" s="34">
        <v>12</v>
      </c>
      <c r="E38" s="34">
        <v>4</v>
      </c>
      <c r="F38" s="40">
        <v>42533</v>
      </c>
      <c r="G38" s="35">
        <v>43263</v>
      </c>
      <c r="H38" s="36">
        <v>10</v>
      </c>
      <c r="I38" s="35">
        <v>43416</v>
      </c>
      <c r="J38" s="36">
        <v>10</v>
      </c>
      <c r="K38" s="37">
        <f t="shared" si="0"/>
        <v>0</v>
      </c>
      <c r="L38" s="37">
        <f t="shared" si="1"/>
        <v>0</v>
      </c>
      <c r="M38" s="62" t="str">
        <f t="shared" si="2"/>
        <v>○</v>
      </c>
      <c r="N38" s="62" t="str">
        <f t="shared" si="3"/>
        <v>○</v>
      </c>
      <c r="O38" s="38" t="s">
        <v>19</v>
      </c>
      <c r="P38" s="37">
        <f t="shared" si="4"/>
        <v>6</v>
      </c>
      <c r="Q38" s="37">
        <f t="shared" si="5"/>
        <v>11</v>
      </c>
      <c r="R38" s="62" t="str">
        <f t="shared" si="6"/>
        <v>○</v>
      </c>
      <c r="S38" s="61" t="s">
        <v>19</v>
      </c>
    </row>
    <row r="39" spans="3:19" s="3" customFormat="1" ht="14.25" customHeight="1" x14ac:dyDescent="0.15">
      <c r="C39" s="49">
        <v>30</v>
      </c>
      <c r="D39" s="34">
        <v>12</v>
      </c>
      <c r="E39" s="34">
        <v>4</v>
      </c>
      <c r="F39" s="40">
        <v>42533</v>
      </c>
      <c r="G39" s="35">
        <v>43263</v>
      </c>
      <c r="H39" s="36">
        <v>10</v>
      </c>
      <c r="I39" s="35">
        <v>43416</v>
      </c>
      <c r="J39" s="36">
        <v>10</v>
      </c>
      <c r="K39" s="37">
        <f t="shared" si="0"/>
        <v>0</v>
      </c>
      <c r="L39" s="37">
        <f t="shared" si="1"/>
        <v>0</v>
      </c>
      <c r="M39" s="62" t="str">
        <f t="shared" si="2"/>
        <v>○</v>
      </c>
      <c r="N39" s="62" t="str">
        <f t="shared" si="3"/>
        <v>○</v>
      </c>
      <c r="O39" s="38" t="s">
        <v>19</v>
      </c>
      <c r="P39" s="37">
        <f t="shared" si="4"/>
        <v>6</v>
      </c>
      <c r="Q39" s="37">
        <f t="shared" si="5"/>
        <v>11</v>
      </c>
      <c r="R39" s="62" t="str">
        <f t="shared" si="6"/>
        <v>○</v>
      </c>
      <c r="S39" s="61" t="s">
        <v>19</v>
      </c>
    </row>
    <row r="40" spans="3:19" s="3" customFormat="1" ht="14.25" customHeight="1" x14ac:dyDescent="0.15">
      <c r="C40" s="49">
        <v>31</v>
      </c>
      <c r="D40" s="34">
        <v>12</v>
      </c>
      <c r="E40" s="34">
        <v>4</v>
      </c>
      <c r="F40" s="40">
        <v>42167</v>
      </c>
      <c r="G40" s="35">
        <v>43263</v>
      </c>
      <c r="H40" s="36">
        <v>10</v>
      </c>
      <c r="I40" s="35">
        <v>43416</v>
      </c>
      <c r="J40" s="36">
        <v>10</v>
      </c>
      <c r="K40" s="37">
        <f t="shared" si="0"/>
        <v>0</v>
      </c>
      <c r="L40" s="37">
        <f t="shared" si="1"/>
        <v>0</v>
      </c>
      <c r="M40" s="62" t="str">
        <f t="shared" si="2"/>
        <v>○</v>
      </c>
      <c r="N40" s="62" t="str">
        <f t="shared" si="3"/>
        <v>○</v>
      </c>
      <c r="O40" s="38" t="s">
        <v>19</v>
      </c>
      <c r="P40" s="37">
        <f t="shared" si="4"/>
        <v>6</v>
      </c>
      <c r="Q40" s="37">
        <f t="shared" si="5"/>
        <v>11</v>
      </c>
      <c r="R40" s="62" t="str">
        <f t="shared" si="6"/>
        <v>○</v>
      </c>
      <c r="S40" s="61" t="s">
        <v>19</v>
      </c>
    </row>
    <row r="41" spans="3:19" s="3" customFormat="1" ht="14.25" customHeight="1" x14ac:dyDescent="0.15">
      <c r="C41" s="49">
        <v>32</v>
      </c>
      <c r="D41" s="34">
        <v>12</v>
      </c>
      <c r="E41" s="34">
        <v>4</v>
      </c>
      <c r="F41" s="40">
        <v>42167</v>
      </c>
      <c r="G41" s="35">
        <v>43263</v>
      </c>
      <c r="H41" s="36">
        <v>10</v>
      </c>
      <c r="I41" s="35">
        <v>43416</v>
      </c>
      <c r="J41" s="36">
        <v>10</v>
      </c>
      <c r="K41" s="37">
        <f t="shared" si="0"/>
        <v>0</v>
      </c>
      <c r="L41" s="37">
        <f t="shared" si="1"/>
        <v>0</v>
      </c>
      <c r="M41" s="62" t="str">
        <f t="shared" si="2"/>
        <v>○</v>
      </c>
      <c r="N41" s="62" t="str">
        <f t="shared" si="3"/>
        <v>○</v>
      </c>
      <c r="O41" s="38" t="s">
        <v>19</v>
      </c>
      <c r="P41" s="37">
        <f t="shared" si="4"/>
        <v>6</v>
      </c>
      <c r="Q41" s="37">
        <f t="shared" si="5"/>
        <v>11</v>
      </c>
      <c r="R41" s="62" t="str">
        <f t="shared" si="6"/>
        <v>○</v>
      </c>
      <c r="S41" s="61" t="s">
        <v>19</v>
      </c>
    </row>
    <row r="42" spans="3:19" s="3" customFormat="1" ht="14.25" customHeight="1" x14ac:dyDescent="0.15">
      <c r="C42" s="49">
        <v>33</v>
      </c>
      <c r="D42" s="34">
        <v>12</v>
      </c>
      <c r="E42" s="34">
        <v>4</v>
      </c>
      <c r="F42" s="40">
        <v>42167</v>
      </c>
      <c r="G42" s="35">
        <v>43263</v>
      </c>
      <c r="H42" s="36">
        <v>10</v>
      </c>
      <c r="I42" s="35">
        <v>43416</v>
      </c>
      <c r="J42" s="36">
        <v>10</v>
      </c>
      <c r="K42" s="37">
        <f t="shared" si="0"/>
        <v>0</v>
      </c>
      <c r="L42" s="37">
        <f t="shared" si="1"/>
        <v>0</v>
      </c>
      <c r="M42" s="62" t="str">
        <f t="shared" si="2"/>
        <v>○</v>
      </c>
      <c r="N42" s="62" t="str">
        <f t="shared" si="3"/>
        <v>○</v>
      </c>
      <c r="O42" s="38" t="s">
        <v>19</v>
      </c>
      <c r="P42" s="37">
        <f t="shared" si="4"/>
        <v>6</v>
      </c>
      <c r="Q42" s="37">
        <f t="shared" si="5"/>
        <v>11</v>
      </c>
      <c r="R42" s="62" t="str">
        <f t="shared" si="6"/>
        <v>○</v>
      </c>
      <c r="S42" s="61" t="s">
        <v>19</v>
      </c>
    </row>
    <row r="43" spans="3:19" s="3" customFormat="1" ht="14.25" customHeight="1" x14ac:dyDescent="0.15">
      <c r="C43" s="49">
        <v>34</v>
      </c>
      <c r="D43" s="34">
        <v>12</v>
      </c>
      <c r="E43" s="34">
        <v>4</v>
      </c>
      <c r="F43" s="40">
        <v>42167</v>
      </c>
      <c r="G43" s="35">
        <v>43263</v>
      </c>
      <c r="H43" s="36">
        <v>10</v>
      </c>
      <c r="I43" s="35">
        <v>43416</v>
      </c>
      <c r="J43" s="36">
        <v>10</v>
      </c>
      <c r="K43" s="37">
        <f t="shared" si="0"/>
        <v>0</v>
      </c>
      <c r="L43" s="37">
        <f t="shared" si="1"/>
        <v>0</v>
      </c>
      <c r="M43" s="62" t="str">
        <f t="shared" si="2"/>
        <v>○</v>
      </c>
      <c r="N43" s="62" t="str">
        <f t="shared" si="3"/>
        <v>○</v>
      </c>
      <c r="O43" s="38" t="s">
        <v>19</v>
      </c>
      <c r="P43" s="37">
        <f t="shared" si="4"/>
        <v>6</v>
      </c>
      <c r="Q43" s="37">
        <f t="shared" si="5"/>
        <v>11</v>
      </c>
      <c r="R43" s="62" t="str">
        <f t="shared" si="6"/>
        <v>○</v>
      </c>
      <c r="S43" s="61" t="s">
        <v>19</v>
      </c>
    </row>
    <row r="44" spans="3:19" s="3" customFormat="1" ht="14.25" customHeight="1" x14ac:dyDescent="0.15">
      <c r="C44" s="49">
        <v>35</v>
      </c>
      <c r="D44" s="34">
        <v>12</v>
      </c>
      <c r="E44" s="34">
        <v>4</v>
      </c>
      <c r="F44" s="40">
        <v>42167</v>
      </c>
      <c r="G44" s="35">
        <v>43263</v>
      </c>
      <c r="H44" s="36">
        <v>10</v>
      </c>
      <c r="I44" s="35">
        <v>43416</v>
      </c>
      <c r="J44" s="36">
        <v>10</v>
      </c>
      <c r="K44" s="37">
        <f t="shared" si="0"/>
        <v>0</v>
      </c>
      <c r="L44" s="37">
        <f t="shared" si="1"/>
        <v>0</v>
      </c>
      <c r="M44" s="62" t="str">
        <f t="shared" si="2"/>
        <v>○</v>
      </c>
      <c r="N44" s="62" t="str">
        <f t="shared" si="3"/>
        <v>○</v>
      </c>
      <c r="O44" s="38" t="s">
        <v>19</v>
      </c>
      <c r="P44" s="37">
        <f t="shared" si="4"/>
        <v>6</v>
      </c>
      <c r="Q44" s="37">
        <f t="shared" si="5"/>
        <v>11</v>
      </c>
      <c r="R44" s="62" t="str">
        <f t="shared" si="6"/>
        <v>○</v>
      </c>
      <c r="S44" s="61" t="s">
        <v>19</v>
      </c>
    </row>
    <row r="45" spans="3:19" s="3" customFormat="1" ht="14.25" customHeight="1" x14ac:dyDescent="0.15">
      <c r="C45" s="49">
        <v>36</v>
      </c>
      <c r="D45" s="34">
        <v>12</v>
      </c>
      <c r="E45" s="34">
        <v>4</v>
      </c>
      <c r="F45" s="40">
        <v>42167</v>
      </c>
      <c r="G45" s="35">
        <v>43263</v>
      </c>
      <c r="H45" s="36">
        <v>10</v>
      </c>
      <c r="I45" s="35">
        <v>43416</v>
      </c>
      <c r="J45" s="36">
        <v>5</v>
      </c>
      <c r="K45" s="37">
        <f t="shared" si="0"/>
        <v>-5</v>
      </c>
      <c r="L45" s="37">
        <f t="shared" si="1"/>
        <v>-1</v>
      </c>
      <c r="M45" s="62" t="str">
        <f t="shared" si="2"/>
        <v>○</v>
      </c>
      <c r="N45" s="62" t="str">
        <f t="shared" si="3"/>
        <v>○</v>
      </c>
      <c r="O45" s="38" t="s">
        <v>19</v>
      </c>
      <c r="P45" s="37">
        <f t="shared" si="4"/>
        <v>6</v>
      </c>
      <c r="Q45" s="37">
        <f t="shared" si="5"/>
        <v>11</v>
      </c>
      <c r="R45" s="62" t="str">
        <f t="shared" si="6"/>
        <v>○</v>
      </c>
      <c r="S45" s="61" t="s">
        <v>19</v>
      </c>
    </row>
    <row r="46" spans="3:19" s="3" customFormat="1" ht="14.25" customHeight="1" x14ac:dyDescent="0.15">
      <c r="C46" s="49">
        <v>37</v>
      </c>
      <c r="D46" s="34">
        <v>12</v>
      </c>
      <c r="E46" s="34">
        <v>4</v>
      </c>
      <c r="F46" s="40">
        <v>42167</v>
      </c>
      <c r="G46" s="35">
        <v>43263</v>
      </c>
      <c r="H46" s="36">
        <v>10</v>
      </c>
      <c r="I46" s="35">
        <v>43416</v>
      </c>
      <c r="J46" s="36">
        <v>5</v>
      </c>
      <c r="K46" s="37">
        <f t="shared" si="0"/>
        <v>-5</v>
      </c>
      <c r="L46" s="37">
        <f t="shared" si="1"/>
        <v>-1</v>
      </c>
      <c r="M46" s="62" t="str">
        <f t="shared" si="2"/>
        <v>○</v>
      </c>
      <c r="N46" s="62" t="str">
        <f t="shared" si="3"/>
        <v>○</v>
      </c>
      <c r="O46" s="38" t="s">
        <v>19</v>
      </c>
      <c r="P46" s="37">
        <f t="shared" si="4"/>
        <v>6</v>
      </c>
      <c r="Q46" s="37">
        <f t="shared" si="5"/>
        <v>11</v>
      </c>
      <c r="R46" s="62" t="str">
        <f t="shared" si="6"/>
        <v>○</v>
      </c>
      <c r="S46" s="61" t="s">
        <v>19</v>
      </c>
    </row>
    <row r="47" spans="3:19" s="3" customFormat="1" ht="14.25" customHeight="1" x14ac:dyDescent="0.15">
      <c r="C47" s="49">
        <v>38</v>
      </c>
      <c r="D47" s="34">
        <v>12</v>
      </c>
      <c r="E47" s="34">
        <v>4</v>
      </c>
      <c r="F47" s="40">
        <v>42167</v>
      </c>
      <c r="G47" s="35">
        <v>43263</v>
      </c>
      <c r="H47" s="36">
        <v>10</v>
      </c>
      <c r="I47" s="35">
        <v>43416</v>
      </c>
      <c r="J47" s="36">
        <v>5</v>
      </c>
      <c r="K47" s="37">
        <f t="shared" si="0"/>
        <v>-5</v>
      </c>
      <c r="L47" s="37">
        <f t="shared" si="1"/>
        <v>-1</v>
      </c>
      <c r="M47" s="62" t="str">
        <f t="shared" si="2"/>
        <v>○</v>
      </c>
      <c r="N47" s="62" t="str">
        <f t="shared" si="3"/>
        <v>○</v>
      </c>
      <c r="O47" s="38" t="s">
        <v>19</v>
      </c>
      <c r="P47" s="37">
        <f t="shared" si="4"/>
        <v>6</v>
      </c>
      <c r="Q47" s="37">
        <f t="shared" si="5"/>
        <v>11</v>
      </c>
      <c r="R47" s="62" t="str">
        <f t="shared" si="6"/>
        <v>○</v>
      </c>
      <c r="S47" s="61" t="s">
        <v>19</v>
      </c>
    </row>
    <row r="48" spans="3:19" s="3" customFormat="1" ht="14.25" customHeight="1" x14ac:dyDescent="0.15">
      <c r="C48" s="49">
        <v>39</v>
      </c>
      <c r="D48" s="34">
        <v>12</v>
      </c>
      <c r="E48" s="34">
        <v>4</v>
      </c>
      <c r="F48" s="40">
        <v>42167</v>
      </c>
      <c r="G48" s="35">
        <v>43263</v>
      </c>
      <c r="H48" s="36">
        <v>10</v>
      </c>
      <c r="I48" s="35">
        <v>43416</v>
      </c>
      <c r="J48" s="36">
        <v>5</v>
      </c>
      <c r="K48" s="37">
        <f t="shared" si="0"/>
        <v>-5</v>
      </c>
      <c r="L48" s="37">
        <f t="shared" si="1"/>
        <v>-1</v>
      </c>
      <c r="M48" s="62" t="str">
        <f t="shared" si="2"/>
        <v>○</v>
      </c>
      <c r="N48" s="62" t="str">
        <f t="shared" si="3"/>
        <v>○</v>
      </c>
      <c r="O48" s="38" t="s">
        <v>19</v>
      </c>
      <c r="P48" s="37">
        <f t="shared" si="4"/>
        <v>6</v>
      </c>
      <c r="Q48" s="37">
        <f t="shared" si="5"/>
        <v>11</v>
      </c>
      <c r="R48" s="62" t="str">
        <f t="shared" si="6"/>
        <v>○</v>
      </c>
      <c r="S48" s="61" t="s">
        <v>19</v>
      </c>
    </row>
    <row r="49" spans="3:19" s="3" customFormat="1" ht="14.25" customHeight="1" x14ac:dyDescent="0.15">
      <c r="C49" s="49">
        <v>40</v>
      </c>
      <c r="D49" s="34">
        <v>12</v>
      </c>
      <c r="E49" s="34">
        <v>4</v>
      </c>
      <c r="F49" s="40">
        <v>42167</v>
      </c>
      <c r="G49" s="35">
        <v>43263</v>
      </c>
      <c r="H49" s="36">
        <v>10</v>
      </c>
      <c r="I49" s="35">
        <v>43416</v>
      </c>
      <c r="J49" s="36">
        <v>5</v>
      </c>
      <c r="K49" s="37">
        <f t="shared" si="0"/>
        <v>-5</v>
      </c>
      <c r="L49" s="37">
        <f t="shared" si="1"/>
        <v>-1</v>
      </c>
      <c r="M49" s="62" t="str">
        <f t="shared" si="2"/>
        <v>○</v>
      </c>
      <c r="N49" s="62" t="str">
        <f t="shared" si="3"/>
        <v>○</v>
      </c>
      <c r="O49" s="38" t="s">
        <v>19</v>
      </c>
      <c r="P49" s="37">
        <f t="shared" si="4"/>
        <v>6</v>
      </c>
      <c r="Q49" s="37">
        <f t="shared" si="5"/>
        <v>11</v>
      </c>
      <c r="R49" s="62" t="str">
        <f t="shared" si="6"/>
        <v>○</v>
      </c>
      <c r="S49" s="61" t="s">
        <v>19</v>
      </c>
    </row>
    <row r="50" spans="3:19" s="3" customFormat="1" ht="14.25" customHeight="1" x14ac:dyDescent="0.15">
      <c r="C50" s="49">
        <v>41</v>
      </c>
      <c r="D50" s="34">
        <v>12</v>
      </c>
      <c r="E50" s="34">
        <v>5</v>
      </c>
      <c r="F50" s="40">
        <v>42167</v>
      </c>
      <c r="G50" s="35">
        <v>43263</v>
      </c>
      <c r="H50" s="36">
        <v>10</v>
      </c>
      <c r="I50" s="35">
        <v>43416</v>
      </c>
      <c r="J50" s="36">
        <v>5</v>
      </c>
      <c r="K50" s="37">
        <f t="shared" si="0"/>
        <v>-5</v>
      </c>
      <c r="L50" s="37">
        <f t="shared" si="1"/>
        <v>-1</v>
      </c>
      <c r="M50" s="62" t="str">
        <f t="shared" si="2"/>
        <v>○</v>
      </c>
      <c r="N50" s="62" t="str">
        <f t="shared" si="3"/>
        <v>○</v>
      </c>
      <c r="O50" s="38" t="s">
        <v>19</v>
      </c>
      <c r="P50" s="37">
        <f t="shared" si="4"/>
        <v>6</v>
      </c>
      <c r="Q50" s="37">
        <f t="shared" si="5"/>
        <v>11</v>
      </c>
      <c r="R50" s="62" t="str">
        <f t="shared" si="6"/>
        <v>○</v>
      </c>
      <c r="S50" s="61" t="s">
        <v>19</v>
      </c>
    </row>
    <row r="51" spans="3:19" s="3" customFormat="1" ht="14.25" customHeight="1" x14ac:dyDescent="0.15">
      <c r="C51" s="49">
        <v>42</v>
      </c>
      <c r="D51" s="34">
        <v>12</v>
      </c>
      <c r="E51" s="34">
        <v>5</v>
      </c>
      <c r="F51" s="40">
        <v>42167</v>
      </c>
      <c r="G51" s="35">
        <v>43263</v>
      </c>
      <c r="H51" s="36">
        <v>10</v>
      </c>
      <c r="I51" s="35">
        <v>43416</v>
      </c>
      <c r="J51" s="36">
        <v>5</v>
      </c>
      <c r="K51" s="37">
        <f t="shared" si="0"/>
        <v>-5</v>
      </c>
      <c r="L51" s="37">
        <f t="shared" si="1"/>
        <v>-1</v>
      </c>
      <c r="M51" s="62" t="str">
        <f t="shared" si="2"/>
        <v>○</v>
      </c>
      <c r="N51" s="62" t="str">
        <f t="shared" si="3"/>
        <v>○</v>
      </c>
      <c r="O51" s="38" t="s">
        <v>19</v>
      </c>
      <c r="P51" s="37">
        <f t="shared" si="4"/>
        <v>6</v>
      </c>
      <c r="Q51" s="37">
        <f t="shared" si="5"/>
        <v>11</v>
      </c>
      <c r="R51" s="62" t="str">
        <f t="shared" si="6"/>
        <v>○</v>
      </c>
      <c r="S51" s="61" t="s">
        <v>20</v>
      </c>
    </row>
    <row r="52" spans="3:19" s="3" customFormat="1" ht="14.25" customHeight="1" x14ac:dyDescent="0.15">
      <c r="C52" s="49">
        <v>43</v>
      </c>
      <c r="D52" s="34">
        <v>12</v>
      </c>
      <c r="E52" s="34">
        <v>5</v>
      </c>
      <c r="F52" s="40">
        <v>42167</v>
      </c>
      <c r="G52" s="35">
        <v>43263</v>
      </c>
      <c r="H52" s="36">
        <v>10</v>
      </c>
      <c r="I52" s="35">
        <v>43416</v>
      </c>
      <c r="J52" s="36">
        <v>5</v>
      </c>
      <c r="K52" s="37">
        <f t="shared" si="0"/>
        <v>-5</v>
      </c>
      <c r="L52" s="37">
        <f t="shared" si="1"/>
        <v>-1</v>
      </c>
      <c r="M52" s="62" t="str">
        <f t="shared" si="2"/>
        <v>○</v>
      </c>
      <c r="N52" s="62" t="str">
        <f t="shared" si="3"/>
        <v>○</v>
      </c>
      <c r="O52" s="38" t="s">
        <v>19</v>
      </c>
      <c r="P52" s="37">
        <f t="shared" si="4"/>
        <v>6</v>
      </c>
      <c r="Q52" s="37">
        <f t="shared" si="5"/>
        <v>11</v>
      </c>
      <c r="R52" s="62" t="str">
        <f t="shared" si="6"/>
        <v>○</v>
      </c>
      <c r="S52" s="61" t="s">
        <v>20</v>
      </c>
    </row>
    <row r="53" spans="3:19" s="3" customFormat="1" ht="14.25" customHeight="1" x14ac:dyDescent="0.15">
      <c r="C53" s="49">
        <v>44</v>
      </c>
      <c r="D53" s="34">
        <v>12</v>
      </c>
      <c r="E53" s="34">
        <v>5</v>
      </c>
      <c r="F53" s="40">
        <v>42167</v>
      </c>
      <c r="G53" s="35">
        <v>43263</v>
      </c>
      <c r="H53" s="36">
        <v>10</v>
      </c>
      <c r="I53" s="35">
        <v>43416</v>
      </c>
      <c r="J53" s="36">
        <v>5</v>
      </c>
      <c r="K53" s="37">
        <f t="shared" si="0"/>
        <v>-5</v>
      </c>
      <c r="L53" s="37">
        <f t="shared" si="1"/>
        <v>-1</v>
      </c>
      <c r="M53" s="62" t="str">
        <f t="shared" si="2"/>
        <v>○</v>
      </c>
      <c r="N53" s="62" t="str">
        <f t="shared" si="3"/>
        <v>○</v>
      </c>
      <c r="O53" s="38" t="s">
        <v>19</v>
      </c>
      <c r="P53" s="37">
        <f t="shared" si="4"/>
        <v>6</v>
      </c>
      <c r="Q53" s="37">
        <f t="shared" si="5"/>
        <v>11</v>
      </c>
      <c r="R53" s="62" t="str">
        <f t="shared" si="6"/>
        <v>○</v>
      </c>
      <c r="S53" s="61" t="s">
        <v>20</v>
      </c>
    </row>
    <row r="54" spans="3:19" s="3" customFormat="1" ht="14.25" customHeight="1" x14ac:dyDescent="0.15">
      <c r="C54" s="49">
        <v>45</v>
      </c>
      <c r="D54" s="34">
        <v>12</v>
      </c>
      <c r="E54" s="34">
        <v>5</v>
      </c>
      <c r="F54" s="40">
        <v>42167</v>
      </c>
      <c r="G54" s="35">
        <v>43263</v>
      </c>
      <c r="H54" s="36">
        <v>10</v>
      </c>
      <c r="I54" s="35">
        <v>43416</v>
      </c>
      <c r="J54" s="36">
        <v>5</v>
      </c>
      <c r="K54" s="37">
        <f t="shared" si="0"/>
        <v>-5</v>
      </c>
      <c r="L54" s="37">
        <f t="shared" si="1"/>
        <v>-1</v>
      </c>
      <c r="M54" s="62" t="str">
        <f t="shared" si="2"/>
        <v>○</v>
      </c>
      <c r="N54" s="62" t="str">
        <f t="shared" si="3"/>
        <v>○</v>
      </c>
      <c r="O54" s="38" t="s">
        <v>19</v>
      </c>
      <c r="P54" s="37">
        <v>6</v>
      </c>
      <c r="Q54" s="37">
        <f t="shared" si="5"/>
        <v>11</v>
      </c>
      <c r="R54" s="62" t="str">
        <f t="shared" si="6"/>
        <v>○</v>
      </c>
      <c r="S54" s="61" t="s">
        <v>20</v>
      </c>
    </row>
    <row r="55" spans="3:19" s="3" customFormat="1" ht="14.25" customHeight="1" x14ac:dyDescent="0.15">
      <c r="C55" s="49">
        <v>46</v>
      </c>
      <c r="D55" s="34">
        <v>6</v>
      </c>
      <c r="E55" s="34">
        <v>5</v>
      </c>
      <c r="F55" s="35">
        <v>43282</v>
      </c>
      <c r="G55" s="35">
        <v>43293</v>
      </c>
      <c r="H55" s="36">
        <v>10</v>
      </c>
      <c r="I55" s="35">
        <v>43446</v>
      </c>
      <c r="J55" s="36">
        <v>5</v>
      </c>
      <c r="K55" s="37">
        <f t="shared" si="0"/>
        <v>-5</v>
      </c>
      <c r="L55" s="37">
        <f t="shared" si="1"/>
        <v>-1</v>
      </c>
      <c r="M55" s="62" t="str">
        <f t="shared" si="2"/>
        <v>○</v>
      </c>
      <c r="N55" s="62" t="str">
        <f t="shared" si="3"/>
        <v>○</v>
      </c>
      <c r="O55" s="38" t="s">
        <v>20</v>
      </c>
      <c r="P55" s="37">
        <f>IF(G55="","",MONTH(G55))</f>
        <v>7</v>
      </c>
      <c r="Q55" s="37">
        <f t="shared" si="5"/>
        <v>12</v>
      </c>
      <c r="R55" s="62" t="str">
        <f>IF(Q55="","",IF(Q55-P55+1=6,"○","×"))</f>
        <v>○</v>
      </c>
      <c r="S55" s="61" t="s">
        <v>20</v>
      </c>
    </row>
    <row r="56" spans="3:19" s="3" customFormat="1" ht="14.25" customHeight="1" x14ac:dyDescent="0.15">
      <c r="C56" s="49">
        <v>47</v>
      </c>
      <c r="D56" s="34">
        <v>6</v>
      </c>
      <c r="E56" s="34">
        <v>5</v>
      </c>
      <c r="F56" s="35">
        <v>43282</v>
      </c>
      <c r="G56" s="35">
        <v>43293</v>
      </c>
      <c r="H56" s="36">
        <v>10</v>
      </c>
      <c r="I56" s="35">
        <v>43446</v>
      </c>
      <c r="J56" s="36">
        <v>5</v>
      </c>
      <c r="K56" s="37">
        <f t="shared" si="0"/>
        <v>-5</v>
      </c>
      <c r="L56" s="37">
        <f t="shared" si="1"/>
        <v>-1</v>
      </c>
      <c r="M56" s="62" t="str">
        <f t="shared" si="2"/>
        <v>○</v>
      </c>
      <c r="N56" s="62" t="str">
        <f t="shared" si="3"/>
        <v>○</v>
      </c>
      <c r="O56" s="38" t="s">
        <v>20</v>
      </c>
      <c r="P56" s="37">
        <f>IF(G56="","",MONTH(G56))</f>
        <v>7</v>
      </c>
      <c r="Q56" s="37">
        <f t="shared" si="5"/>
        <v>12</v>
      </c>
      <c r="R56" s="62" t="str">
        <f t="shared" si="6"/>
        <v>○</v>
      </c>
      <c r="S56" s="61" t="s">
        <v>20</v>
      </c>
    </row>
    <row r="57" spans="3:19" s="3" customFormat="1" ht="14.25" customHeight="1" x14ac:dyDescent="0.15">
      <c r="C57" s="49">
        <v>48</v>
      </c>
      <c r="D57" s="34">
        <v>6</v>
      </c>
      <c r="E57" s="34">
        <v>5</v>
      </c>
      <c r="F57" s="35">
        <v>43282</v>
      </c>
      <c r="G57" s="35">
        <v>43293</v>
      </c>
      <c r="H57" s="36">
        <v>10</v>
      </c>
      <c r="I57" s="35">
        <v>43446</v>
      </c>
      <c r="J57" s="36">
        <v>5</v>
      </c>
      <c r="K57" s="37">
        <f t="shared" si="0"/>
        <v>-5</v>
      </c>
      <c r="L57" s="37">
        <f t="shared" si="1"/>
        <v>-1</v>
      </c>
      <c r="M57" s="62" t="str">
        <f t="shared" si="2"/>
        <v>○</v>
      </c>
      <c r="N57" s="62" t="str">
        <f t="shared" si="3"/>
        <v>○</v>
      </c>
      <c r="O57" s="38" t="s">
        <v>20</v>
      </c>
      <c r="P57" s="37">
        <f>IF(G57="","",MONTH(G57))</f>
        <v>7</v>
      </c>
      <c r="Q57" s="37">
        <f t="shared" si="5"/>
        <v>12</v>
      </c>
      <c r="R57" s="62" t="str">
        <f>IF(Q57="","",IF(Q57-P57+1=6,"○","×"))</f>
        <v>○</v>
      </c>
      <c r="S57" s="61" t="s">
        <v>20</v>
      </c>
    </row>
    <row r="58" spans="3:19" s="3" customFormat="1" ht="14.25" customHeight="1" x14ac:dyDescent="0.15">
      <c r="C58" s="49">
        <v>49</v>
      </c>
      <c r="D58" s="34">
        <v>6</v>
      </c>
      <c r="E58" s="34">
        <v>5</v>
      </c>
      <c r="F58" s="35">
        <v>43282</v>
      </c>
      <c r="G58" s="35">
        <v>43293</v>
      </c>
      <c r="H58" s="36">
        <v>10</v>
      </c>
      <c r="I58" s="35">
        <v>43416</v>
      </c>
      <c r="J58" s="36">
        <v>5</v>
      </c>
      <c r="K58" s="37">
        <f t="shared" si="0"/>
        <v>-5</v>
      </c>
      <c r="L58" s="37">
        <f t="shared" si="1"/>
        <v>-1</v>
      </c>
      <c r="M58" s="62" t="str">
        <f t="shared" si="2"/>
        <v>○</v>
      </c>
      <c r="N58" s="62" t="str">
        <f t="shared" si="3"/>
        <v>○</v>
      </c>
      <c r="O58" s="38" t="s">
        <v>20</v>
      </c>
      <c r="P58" s="37">
        <f>IF(G58="","",MONTH(G58))</f>
        <v>7</v>
      </c>
      <c r="Q58" s="37">
        <f t="shared" si="5"/>
        <v>11</v>
      </c>
      <c r="R58" s="62" t="str">
        <f>IF(Q58="","",IF(Q58-P58+1=6,"○","×"))</f>
        <v>×</v>
      </c>
      <c r="S58" s="61" t="s">
        <v>20</v>
      </c>
    </row>
    <row r="59" spans="3:19" s="3" customFormat="1" ht="14.25" customHeight="1" x14ac:dyDescent="0.15">
      <c r="C59" s="49">
        <v>50</v>
      </c>
      <c r="D59" s="34">
        <v>6</v>
      </c>
      <c r="E59" s="34">
        <v>5</v>
      </c>
      <c r="F59" s="35">
        <v>43282</v>
      </c>
      <c r="G59" s="35">
        <v>43293</v>
      </c>
      <c r="H59" s="36">
        <v>10</v>
      </c>
      <c r="I59" s="35">
        <v>43416</v>
      </c>
      <c r="J59" s="36">
        <v>5</v>
      </c>
      <c r="K59" s="37">
        <f t="shared" si="0"/>
        <v>-5</v>
      </c>
      <c r="L59" s="37">
        <f t="shared" si="1"/>
        <v>-1</v>
      </c>
      <c r="M59" s="62" t="str">
        <f t="shared" si="2"/>
        <v>○</v>
      </c>
      <c r="N59" s="62" t="str">
        <f t="shared" si="3"/>
        <v>○</v>
      </c>
      <c r="O59" s="38" t="s">
        <v>20</v>
      </c>
      <c r="P59" s="37">
        <f t="shared" si="4"/>
        <v>7</v>
      </c>
      <c r="Q59" s="37">
        <f t="shared" si="5"/>
        <v>11</v>
      </c>
      <c r="R59" s="62" t="str">
        <f>IF(Q59="","",IF(Q59-P59+1=6,"○","×"))</f>
        <v>×</v>
      </c>
      <c r="S59" s="61" t="s">
        <v>20</v>
      </c>
    </row>
    <row r="60" spans="3:19" s="3" customFormat="1" ht="14.25" customHeight="1" x14ac:dyDescent="0.15">
      <c r="C60" s="49">
        <v>51</v>
      </c>
      <c r="D60" s="34"/>
      <c r="E60" s="34"/>
      <c r="F60" s="40"/>
      <c r="G60" s="35"/>
      <c r="H60" s="36"/>
      <c r="I60" s="35"/>
      <c r="J60" s="36"/>
      <c r="K60" s="37" t="str">
        <f t="shared" si="0"/>
        <v/>
      </c>
      <c r="L60" s="37" t="str">
        <f t="shared" si="1"/>
        <v/>
      </c>
      <c r="M60" s="62" t="str">
        <f t="shared" si="2"/>
        <v/>
      </c>
      <c r="N60" s="62" t="str">
        <f t="shared" si="3"/>
        <v/>
      </c>
      <c r="O60" s="38"/>
      <c r="P60" s="37" t="str">
        <f t="shared" si="4"/>
        <v/>
      </c>
      <c r="Q60" s="37" t="str">
        <f t="shared" si="5"/>
        <v/>
      </c>
      <c r="R60" s="62" t="str">
        <f t="shared" si="6"/>
        <v/>
      </c>
      <c r="S60" s="61"/>
    </row>
    <row r="61" spans="3:19" s="3" customFormat="1" ht="14.25" customHeight="1" x14ac:dyDescent="0.15">
      <c r="C61" s="49">
        <v>52</v>
      </c>
      <c r="D61" s="34"/>
      <c r="E61" s="34"/>
      <c r="F61" s="35"/>
      <c r="G61" s="35"/>
      <c r="H61" s="36"/>
      <c r="I61" s="35"/>
      <c r="J61" s="36"/>
      <c r="K61" s="37" t="str">
        <f t="shared" si="0"/>
        <v/>
      </c>
      <c r="L61" s="37" t="str">
        <f t="shared" si="1"/>
        <v/>
      </c>
      <c r="M61" s="62" t="str">
        <f t="shared" si="2"/>
        <v/>
      </c>
      <c r="N61" s="62" t="str">
        <f t="shared" si="3"/>
        <v/>
      </c>
      <c r="O61" s="38"/>
      <c r="P61" s="37" t="str">
        <f>IF(G61="","",MONTH(G61))</f>
        <v/>
      </c>
      <c r="Q61" s="37" t="str">
        <f t="shared" si="5"/>
        <v/>
      </c>
      <c r="R61" s="62" t="str">
        <f t="shared" si="6"/>
        <v/>
      </c>
      <c r="S61" s="61"/>
    </row>
    <row r="62" spans="3:19" s="3" customFormat="1" ht="14.25" customHeight="1" x14ac:dyDescent="0.15">
      <c r="C62" s="49">
        <v>53</v>
      </c>
      <c r="D62" s="34"/>
      <c r="E62" s="34"/>
      <c r="F62" s="35"/>
      <c r="G62" s="35"/>
      <c r="H62" s="36"/>
      <c r="I62" s="35"/>
      <c r="J62" s="36"/>
      <c r="K62" s="37" t="str">
        <f t="shared" si="0"/>
        <v/>
      </c>
      <c r="L62" s="37" t="str">
        <f t="shared" si="1"/>
        <v/>
      </c>
      <c r="M62" s="62" t="str">
        <f t="shared" si="2"/>
        <v/>
      </c>
      <c r="N62" s="62" t="str">
        <f t="shared" si="3"/>
        <v/>
      </c>
      <c r="O62" s="38"/>
      <c r="P62" s="37" t="str">
        <f t="shared" si="4"/>
        <v/>
      </c>
      <c r="Q62" s="37" t="str">
        <f t="shared" si="5"/>
        <v/>
      </c>
      <c r="R62" s="62" t="str">
        <f t="shared" si="6"/>
        <v/>
      </c>
      <c r="S62" s="61"/>
    </row>
    <row r="63" spans="3:19" s="3" customFormat="1" ht="14.25" customHeight="1" x14ac:dyDescent="0.15">
      <c r="C63" s="49">
        <v>54</v>
      </c>
      <c r="D63" s="34"/>
      <c r="E63" s="34"/>
      <c r="F63" s="35"/>
      <c r="G63" s="35"/>
      <c r="H63" s="36"/>
      <c r="I63" s="35"/>
      <c r="J63" s="36"/>
      <c r="K63" s="37" t="str">
        <f t="shared" si="0"/>
        <v/>
      </c>
      <c r="L63" s="37" t="str">
        <f t="shared" si="1"/>
        <v/>
      </c>
      <c r="M63" s="62" t="str">
        <f t="shared" si="2"/>
        <v/>
      </c>
      <c r="N63" s="62" t="str">
        <f t="shared" si="3"/>
        <v/>
      </c>
      <c r="O63" s="38"/>
      <c r="P63" s="37" t="str">
        <f t="shared" si="4"/>
        <v/>
      </c>
      <c r="Q63" s="37" t="str">
        <f t="shared" si="5"/>
        <v/>
      </c>
      <c r="R63" s="62" t="str">
        <f t="shared" si="6"/>
        <v/>
      </c>
      <c r="S63" s="61"/>
    </row>
    <row r="64" spans="3:19" s="3" customFormat="1" ht="14.25" customHeight="1" x14ac:dyDescent="0.15">
      <c r="C64" s="49">
        <v>55</v>
      </c>
      <c r="D64" s="34"/>
      <c r="E64" s="34"/>
      <c r="F64" s="35"/>
      <c r="G64" s="35"/>
      <c r="H64" s="36"/>
      <c r="I64" s="35"/>
      <c r="J64" s="36"/>
      <c r="K64" s="37" t="str">
        <f t="shared" si="0"/>
        <v/>
      </c>
      <c r="L64" s="37" t="str">
        <f t="shared" si="1"/>
        <v/>
      </c>
      <c r="M64" s="62" t="str">
        <f t="shared" si="2"/>
        <v/>
      </c>
      <c r="N64" s="62" t="str">
        <f t="shared" si="3"/>
        <v/>
      </c>
      <c r="O64" s="38"/>
      <c r="P64" s="37" t="str">
        <f t="shared" si="4"/>
        <v/>
      </c>
      <c r="Q64" s="37" t="str">
        <f t="shared" si="5"/>
        <v/>
      </c>
      <c r="R64" s="62" t="str">
        <f t="shared" si="6"/>
        <v/>
      </c>
      <c r="S64" s="61"/>
    </row>
    <row r="65" spans="3:20" s="3" customFormat="1" ht="14.25" customHeight="1" x14ac:dyDescent="0.15">
      <c r="C65" s="49">
        <v>56</v>
      </c>
      <c r="D65" s="34"/>
      <c r="E65" s="34"/>
      <c r="F65" s="35"/>
      <c r="G65" s="35"/>
      <c r="H65" s="36"/>
      <c r="I65" s="35"/>
      <c r="J65" s="36"/>
      <c r="K65" s="37" t="str">
        <f t="shared" si="0"/>
        <v/>
      </c>
      <c r="L65" s="37" t="str">
        <f t="shared" si="1"/>
        <v/>
      </c>
      <c r="M65" s="62" t="str">
        <f t="shared" si="2"/>
        <v/>
      </c>
      <c r="N65" s="62" t="str">
        <f t="shared" si="3"/>
        <v/>
      </c>
      <c r="O65" s="38"/>
      <c r="P65" s="37" t="str">
        <f t="shared" si="4"/>
        <v/>
      </c>
      <c r="Q65" s="37" t="str">
        <f t="shared" si="5"/>
        <v/>
      </c>
      <c r="R65" s="62" t="str">
        <f t="shared" si="6"/>
        <v/>
      </c>
      <c r="S65" s="61"/>
    </row>
    <row r="66" spans="3:20" s="3" customFormat="1" ht="14.25" customHeight="1" x14ac:dyDescent="0.15">
      <c r="C66" s="49">
        <v>57</v>
      </c>
      <c r="D66" s="34"/>
      <c r="E66" s="34"/>
      <c r="F66" s="35"/>
      <c r="G66" s="35"/>
      <c r="H66" s="36"/>
      <c r="I66" s="35"/>
      <c r="J66" s="36"/>
      <c r="K66" s="37" t="str">
        <f t="shared" si="0"/>
        <v/>
      </c>
      <c r="L66" s="37" t="str">
        <f t="shared" si="1"/>
        <v/>
      </c>
      <c r="M66" s="62" t="str">
        <f t="shared" si="2"/>
        <v/>
      </c>
      <c r="N66" s="62" t="str">
        <f t="shared" si="3"/>
        <v/>
      </c>
      <c r="O66" s="38"/>
      <c r="P66" s="37" t="str">
        <f t="shared" si="4"/>
        <v/>
      </c>
      <c r="Q66" s="37" t="str">
        <f t="shared" si="5"/>
        <v/>
      </c>
      <c r="R66" s="62" t="str">
        <f t="shared" si="6"/>
        <v/>
      </c>
      <c r="S66" s="61"/>
    </row>
    <row r="67" spans="3:20" s="3" customFormat="1" ht="14.25" customHeight="1" x14ac:dyDescent="0.15">
      <c r="C67" s="49">
        <v>58</v>
      </c>
      <c r="D67" s="34"/>
      <c r="E67" s="34"/>
      <c r="F67" s="35"/>
      <c r="G67" s="35"/>
      <c r="H67" s="36"/>
      <c r="I67" s="35"/>
      <c r="J67" s="36"/>
      <c r="K67" s="37" t="str">
        <f t="shared" si="0"/>
        <v/>
      </c>
      <c r="L67" s="37" t="str">
        <f t="shared" si="1"/>
        <v/>
      </c>
      <c r="M67" s="62" t="str">
        <f t="shared" si="2"/>
        <v/>
      </c>
      <c r="N67" s="62" t="str">
        <f t="shared" si="3"/>
        <v/>
      </c>
      <c r="O67" s="38"/>
      <c r="P67" s="37" t="str">
        <f t="shared" si="4"/>
        <v/>
      </c>
      <c r="Q67" s="37" t="str">
        <f t="shared" si="5"/>
        <v/>
      </c>
      <c r="R67" s="62" t="str">
        <f t="shared" si="6"/>
        <v/>
      </c>
      <c r="S67" s="61"/>
    </row>
    <row r="68" spans="3:20" s="3" customFormat="1" ht="14.25" customHeight="1" x14ac:dyDescent="0.15">
      <c r="C68" s="49">
        <v>59</v>
      </c>
      <c r="D68" s="34"/>
      <c r="E68" s="34"/>
      <c r="F68" s="35"/>
      <c r="G68" s="35"/>
      <c r="H68" s="36"/>
      <c r="I68" s="35"/>
      <c r="J68" s="36"/>
      <c r="K68" s="37" t="str">
        <f t="shared" si="0"/>
        <v/>
      </c>
      <c r="L68" s="37" t="str">
        <f t="shared" si="1"/>
        <v/>
      </c>
      <c r="M68" s="62" t="str">
        <f t="shared" si="2"/>
        <v/>
      </c>
      <c r="N68" s="62" t="str">
        <f t="shared" si="3"/>
        <v/>
      </c>
      <c r="O68" s="38"/>
      <c r="P68" s="37" t="str">
        <f t="shared" si="4"/>
        <v/>
      </c>
      <c r="Q68" s="37" t="str">
        <f t="shared" si="5"/>
        <v/>
      </c>
      <c r="R68" s="62" t="str">
        <f t="shared" si="6"/>
        <v/>
      </c>
      <c r="S68" s="61"/>
    </row>
    <row r="69" spans="3:20" s="3" customFormat="1" ht="14.25" customHeight="1" x14ac:dyDescent="0.15">
      <c r="C69" s="50">
        <v>60</v>
      </c>
      <c r="D69" s="41"/>
      <c r="E69" s="41"/>
      <c r="F69" s="42"/>
      <c r="G69" s="42"/>
      <c r="H69" s="43"/>
      <c r="I69" s="42"/>
      <c r="J69" s="43"/>
      <c r="K69" s="44" t="str">
        <f t="shared" si="0"/>
        <v/>
      </c>
      <c r="L69" s="44" t="str">
        <f t="shared" si="1"/>
        <v/>
      </c>
      <c r="M69" s="63" t="str">
        <f t="shared" si="2"/>
        <v/>
      </c>
      <c r="N69" s="63" t="str">
        <f t="shared" si="3"/>
        <v/>
      </c>
      <c r="O69" s="45"/>
      <c r="P69" s="44" t="str">
        <f t="shared" si="4"/>
        <v/>
      </c>
      <c r="Q69" s="44" t="str">
        <f t="shared" si="5"/>
        <v/>
      </c>
      <c r="R69" s="63" t="str">
        <f t="shared" si="6"/>
        <v/>
      </c>
      <c r="S69" s="65"/>
    </row>
    <row r="70" spans="3:20" x14ac:dyDescent="0.1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3:20" ht="24" customHeight="1" x14ac:dyDescent="0.15">
      <c r="C71" s="74">
        <v>18</v>
      </c>
      <c r="D71" s="75"/>
      <c r="E71" s="75"/>
      <c r="F71" s="75"/>
      <c r="G71" s="75"/>
      <c r="H71" s="75"/>
      <c r="I71" s="75"/>
      <c r="J71" s="68">
        <v>19</v>
      </c>
      <c r="K71" s="15"/>
      <c r="L71" s="15"/>
      <c r="M71" s="15"/>
      <c r="N71" s="15"/>
      <c r="O71" s="15"/>
      <c r="P71" s="15"/>
      <c r="Q71" s="15"/>
      <c r="R71" s="15"/>
    </row>
    <row r="72" spans="3:20" ht="24" customHeight="1" x14ac:dyDescent="0.15">
      <c r="C72" s="71"/>
      <c r="D72" s="71"/>
      <c r="E72" s="51" t="s">
        <v>13</v>
      </c>
      <c r="F72" s="51" t="s">
        <v>14</v>
      </c>
      <c r="G72" s="51" t="s">
        <v>10</v>
      </c>
      <c r="H72" s="51" t="s">
        <v>15</v>
      </c>
      <c r="I72" s="51" t="s">
        <v>16</v>
      </c>
      <c r="J72" s="69" t="s">
        <v>0</v>
      </c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3:20" ht="33" customHeight="1" x14ac:dyDescent="0.15">
      <c r="C73" s="71" t="s">
        <v>22</v>
      </c>
      <c r="D73" s="71"/>
      <c r="E73" s="38">
        <v>50</v>
      </c>
      <c r="F73" s="38">
        <v>50</v>
      </c>
      <c r="G73" s="38">
        <v>50</v>
      </c>
      <c r="H73" s="38">
        <v>50</v>
      </c>
      <c r="I73" s="38">
        <v>41</v>
      </c>
      <c r="J73" s="38" t="s">
        <v>35</v>
      </c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3:20" ht="33" customHeight="1" x14ac:dyDescent="0.15">
      <c r="C74" s="71" t="s">
        <v>17</v>
      </c>
      <c r="D74" s="71"/>
      <c r="E74" s="62">
        <f>IF(M10="","",COUNTIF(M:M,"○"))</f>
        <v>50</v>
      </c>
      <c r="F74" s="52">
        <f>IFERROR(COUNTIF(N:N,"○")/F73,"")</f>
        <v>0.88</v>
      </c>
      <c r="G74" s="52">
        <f>IFERROR(COUNTIF(O:O,"×")/G73,"")</f>
        <v>0.14000000000000001</v>
      </c>
      <c r="H74" s="66">
        <f>IFERROR(COUNTIF(R:R,"○")/H73,"")</f>
        <v>0.96</v>
      </c>
      <c r="I74" s="53">
        <f>IF(I73="","",(SUMIF(S:S,"○",L:L)))</f>
        <v>14</v>
      </c>
      <c r="J74" s="54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3:20" ht="33" customHeight="1" x14ac:dyDescent="0.15">
      <c r="C75" s="71" t="s">
        <v>18</v>
      </c>
      <c r="D75" s="71"/>
      <c r="E75" s="62" t="str">
        <f>IF(E74="","",IF(E74&gt;19,"可","不可"))</f>
        <v>可</v>
      </c>
      <c r="F75" s="62" t="str">
        <f>IF(F74="","",IF(F74&gt;=0.15,"可","不可"))</f>
        <v>可</v>
      </c>
      <c r="G75" s="62" t="str">
        <f>IF(G74="","",IF(G74&lt;=0.15,"可","不可"))</f>
        <v>可</v>
      </c>
      <c r="H75" s="62" t="str">
        <f>IF(H74="","",IF(H74&gt;=0.9,"可","不可"))</f>
        <v>可</v>
      </c>
      <c r="I75" s="62" t="str">
        <f>IF(I74="","",IF(I74&gt;=0,"可","不可"))</f>
        <v>可</v>
      </c>
      <c r="J75" s="55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3:20" ht="30" customHeight="1" x14ac:dyDescent="0.15"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3:20" ht="22.5" customHeight="1" x14ac:dyDescent="0.15">
      <c r="K77" s="6"/>
      <c r="L77" s="6"/>
      <c r="M77" s="6"/>
      <c r="N77" s="6"/>
      <c r="O77" s="6"/>
      <c r="P77" s="6"/>
      <c r="Q77" s="6"/>
      <c r="R77" s="6"/>
      <c r="S77" s="6"/>
      <c r="T77" s="6"/>
    </row>
  </sheetData>
  <mergeCells count="10">
    <mergeCell ref="M3:S3"/>
    <mergeCell ref="K4:L4"/>
    <mergeCell ref="M4:S4"/>
    <mergeCell ref="K5:L5"/>
    <mergeCell ref="C72:D72"/>
    <mergeCell ref="C73:D73"/>
    <mergeCell ref="C74:D74"/>
    <mergeCell ref="C75:D75"/>
    <mergeCell ref="K3:L3"/>
    <mergeCell ref="C71:I71"/>
  </mergeCells>
  <phoneticPr fontId="3"/>
  <dataValidations count="4">
    <dataValidation type="list" allowBlank="1" showInputMessage="1" showErrorMessage="1" sqref="D10:D69">
      <formula1>"6,7,8,9,10,11,12"</formula1>
    </dataValidation>
    <dataValidation type="list" allowBlank="1" showInputMessage="1" showErrorMessage="1" sqref="O10:O69 S10:S69">
      <formula1>"○,×"</formula1>
    </dataValidation>
    <dataValidation type="list" allowBlank="1" showInputMessage="1" showErrorMessage="1" sqref="E10:E69">
      <formula1>"1,2,3,4,5"</formula1>
    </dataValidation>
    <dataValidation type="list" allowBlank="1" showInputMessage="1" showErrorMessage="1" sqref="J73">
      <formula1>"可能,不可能"</formula1>
    </dataValidation>
  </dataValidations>
  <pageMargins left="0.23622047244094491" right="0.23622047244094491" top="0.35433070866141736" bottom="0.35433070866141736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U77"/>
  <sheetViews>
    <sheetView showGridLines="0" view="pageBreakPreview" topLeftCell="B1" zoomScaleNormal="85" zoomScaleSheetLayoutView="100" workbookViewId="0">
      <selection activeCell="M6" sqref="M6"/>
    </sheetView>
  </sheetViews>
  <sheetFormatPr defaultRowHeight="13.5" x14ac:dyDescent="0.15"/>
  <cols>
    <col min="2" max="2" width="4.125" customWidth="1"/>
    <col min="3" max="4" width="8" customWidth="1"/>
    <col min="5" max="14" width="8.125" customWidth="1"/>
    <col min="15" max="15" width="7.875" customWidth="1"/>
    <col min="16" max="17" width="6.375" customWidth="1"/>
    <col min="18" max="19" width="7.875" customWidth="1"/>
    <col min="20" max="20" width="4.125" customWidth="1"/>
    <col min="21" max="21" width="13.5" bestFit="1" customWidth="1"/>
  </cols>
  <sheetData>
    <row r="2" spans="3:21" ht="42" customHeight="1" x14ac:dyDescent="0.2">
      <c r="C2" s="4" t="s">
        <v>31</v>
      </c>
      <c r="D2" s="5"/>
      <c r="E2" s="5"/>
      <c r="F2" s="5"/>
      <c r="G2" s="5"/>
      <c r="M2" s="8"/>
      <c r="N2" s="11"/>
      <c r="O2" s="12"/>
      <c r="P2" s="9"/>
      <c r="Q2" s="9"/>
      <c r="R2" s="7"/>
      <c r="S2" s="9"/>
    </row>
    <row r="3" spans="3:21" ht="23.25" customHeight="1" x14ac:dyDescent="0.15">
      <c r="C3" s="13"/>
      <c r="D3" s="14"/>
      <c r="E3" s="14"/>
      <c r="F3" s="14"/>
      <c r="G3" s="14"/>
      <c r="H3" s="15"/>
      <c r="I3" s="15"/>
      <c r="J3" s="15"/>
      <c r="K3" s="72" t="s">
        <v>21</v>
      </c>
      <c r="L3" s="73"/>
      <c r="M3" s="76"/>
      <c r="N3" s="77"/>
      <c r="O3" s="77"/>
      <c r="P3" s="77"/>
      <c r="Q3" s="77"/>
      <c r="R3" s="77"/>
      <c r="S3" s="78"/>
    </row>
    <row r="4" spans="3:21" ht="23.25" customHeight="1" x14ac:dyDescent="0.15">
      <c r="C4" s="13"/>
      <c r="D4" s="14"/>
      <c r="E4" s="14"/>
      <c r="F4" s="14"/>
      <c r="G4" s="14"/>
      <c r="H4" s="15"/>
      <c r="I4" s="15"/>
      <c r="J4" s="15"/>
      <c r="K4" s="79" t="s">
        <v>1</v>
      </c>
      <c r="L4" s="80"/>
      <c r="M4" s="81"/>
      <c r="N4" s="82"/>
      <c r="O4" s="82"/>
      <c r="P4" s="82"/>
      <c r="Q4" s="82"/>
      <c r="R4" s="82"/>
      <c r="S4" s="83"/>
    </row>
    <row r="5" spans="3:21" ht="23.25" customHeight="1" x14ac:dyDescent="0.15">
      <c r="C5" s="13"/>
      <c r="D5" s="14"/>
      <c r="E5" s="14"/>
      <c r="F5" s="14"/>
      <c r="G5" s="14"/>
      <c r="H5" s="15"/>
      <c r="I5" s="15"/>
      <c r="J5" s="15"/>
      <c r="K5" s="84" t="s">
        <v>23</v>
      </c>
      <c r="L5" s="85"/>
      <c r="M5" s="70" t="s">
        <v>36</v>
      </c>
      <c r="N5" s="21"/>
      <c r="O5" s="31" t="s">
        <v>28</v>
      </c>
      <c r="P5" s="21"/>
      <c r="Q5" s="32" t="s">
        <v>30</v>
      </c>
      <c r="R5" s="22"/>
      <c r="S5" s="33" t="s">
        <v>29</v>
      </c>
    </row>
    <row r="6" spans="3:21" ht="15" customHeight="1" x14ac:dyDescent="0.15">
      <c r="C6" s="16"/>
      <c r="D6" s="16"/>
      <c r="E6" s="16"/>
      <c r="F6" s="17"/>
      <c r="G6" s="14"/>
      <c r="H6" s="14"/>
      <c r="I6" s="14"/>
      <c r="J6" s="14"/>
      <c r="K6" s="14"/>
      <c r="L6" s="18"/>
      <c r="M6" s="19"/>
      <c r="N6" s="20"/>
      <c r="O6" s="18"/>
      <c r="P6" s="18"/>
      <c r="Q6" s="18"/>
      <c r="R6" s="18"/>
      <c r="S6" s="1"/>
    </row>
    <row r="7" spans="3:21" ht="17.25" x14ac:dyDescent="0.2">
      <c r="C7" s="56">
        <v>1</v>
      </c>
      <c r="D7" s="57">
        <v>2</v>
      </c>
      <c r="E7" s="57">
        <v>3</v>
      </c>
      <c r="F7" s="57">
        <v>4</v>
      </c>
      <c r="G7" s="58">
        <v>5</v>
      </c>
      <c r="H7" s="59">
        <v>6</v>
      </c>
      <c r="I7" s="58">
        <v>7</v>
      </c>
      <c r="J7" s="58">
        <v>8</v>
      </c>
      <c r="K7" s="57">
        <v>9</v>
      </c>
      <c r="L7" s="57">
        <v>10</v>
      </c>
      <c r="M7" s="57">
        <v>11</v>
      </c>
      <c r="N7" s="57">
        <v>12</v>
      </c>
      <c r="O7" s="57">
        <v>13</v>
      </c>
      <c r="P7" s="57">
        <v>14</v>
      </c>
      <c r="Q7" s="57">
        <v>15</v>
      </c>
      <c r="R7" s="57">
        <v>16</v>
      </c>
      <c r="S7" s="60">
        <v>17</v>
      </c>
    </row>
    <row r="8" spans="3:21" x14ac:dyDescent="0.15">
      <c r="C8" s="23"/>
      <c r="D8" s="24"/>
      <c r="E8" s="24"/>
      <c r="F8" s="24"/>
      <c r="G8" s="25" t="s">
        <v>24</v>
      </c>
      <c r="H8" s="26"/>
      <c r="I8" s="27" t="s">
        <v>25</v>
      </c>
      <c r="J8" s="28"/>
      <c r="K8" s="24"/>
      <c r="L8" s="24"/>
      <c r="M8" s="24"/>
      <c r="N8" s="24"/>
      <c r="O8" s="24"/>
      <c r="P8" s="24"/>
      <c r="Q8" s="24"/>
      <c r="R8" s="24"/>
      <c r="S8" s="29"/>
    </row>
    <row r="9" spans="3:21" x14ac:dyDescent="0.15">
      <c r="C9" s="47" t="s">
        <v>2</v>
      </c>
      <c r="D9" s="48" t="s">
        <v>3</v>
      </c>
      <c r="E9" s="48" t="s">
        <v>4</v>
      </c>
      <c r="F9" s="48" t="s">
        <v>26</v>
      </c>
      <c r="G9" s="48" t="s">
        <v>5</v>
      </c>
      <c r="H9" s="48" t="s">
        <v>6</v>
      </c>
      <c r="I9" s="48" t="s">
        <v>5</v>
      </c>
      <c r="J9" s="48" t="s">
        <v>7</v>
      </c>
      <c r="K9" s="48" t="s">
        <v>8</v>
      </c>
      <c r="L9" s="48" t="s">
        <v>9</v>
      </c>
      <c r="M9" s="48" t="s">
        <v>32</v>
      </c>
      <c r="N9" s="48" t="s">
        <v>33</v>
      </c>
      <c r="O9" s="48" t="s">
        <v>10</v>
      </c>
      <c r="P9" s="48" t="s">
        <v>15</v>
      </c>
      <c r="Q9" s="48" t="s">
        <v>11</v>
      </c>
      <c r="R9" s="48" t="s">
        <v>12</v>
      </c>
      <c r="S9" s="64" t="s">
        <v>16</v>
      </c>
    </row>
    <row r="10" spans="3:21" s="3" customFormat="1" ht="14.25" customHeight="1" x14ac:dyDescent="0.15">
      <c r="C10" s="49">
        <v>1</v>
      </c>
      <c r="D10" s="34"/>
      <c r="E10" s="34"/>
      <c r="F10" s="35"/>
      <c r="G10" s="35"/>
      <c r="H10" s="36"/>
      <c r="I10" s="35"/>
      <c r="J10" s="36"/>
      <c r="K10" s="37" t="str">
        <f>IF(J10="","",(J10-H10))</f>
        <v/>
      </c>
      <c r="L10" s="37" t="str">
        <f>IF(J10="","",IF(K10&gt;0,1,(IF(K10=0,0,-1))))</f>
        <v/>
      </c>
      <c r="M10" s="62" t="str">
        <f>IF(D10="","",IF(D10&gt;5,"○","×"))</f>
        <v/>
      </c>
      <c r="N10" s="62" t="str">
        <f>IF(E10="","",IF(E10&gt;2,"○","×"))</f>
        <v/>
      </c>
      <c r="O10" s="38"/>
      <c r="P10" s="37" t="str">
        <f>IF(G10="","",MONTH(G10))</f>
        <v/>
      </c>
      <c r="Q10" s="37" t="str">
        <f>IF(I10="","",MONTH(I10))</f>
        <v/>
      </c>
      <c r="R10" s="62" t="str">
        <f>IF(Q10="","",IF(Q10-P10+1=6,"○","×"))</f>
        <v/>
      </c>
      <c r="S10" s="39"/>
      <c r="T10" s="2"/>
    </row>
    <row r="11" spans="3:21" s="3" customFormat="1" ht="14.25" customHeight="1" x14ac:dyDescent="0.15">
      <c r="C11" s="49">
        <v>2</v>
      </c>
      <c r="D11" s="34"/>
      <c r="E11" s="34"/>
      <c r="F11" s="35"/>
      <c r="G11" s="35"/>
      <c r="H11" s="36"/>
      <c r="I11" s="35"/>
      <c r="J11" s="36"/>
      <c r="K11" s="37" t="str">
        <f t="shared" ref="K11:K69" si="0">IF(J11="","",(J11-H11))</f>
        <v/>
      </c>
      <c r="L11" s="37" t="str">
        <f t="shared" ref="L11:L69" si="1">IF(J11="","",IF(K11&gt;0,1,(IF(K11=0,0,-1))))</f>
        <v/>
      </c>
      <c r="M11" s="62" t="str">
        <f t="shared" ref="M11:M69" si="2">IF(D11="","",IF(D11&gt;5,"○","×"))</f>
        <v/>
      </c>
      <c r="N11" s="62" t="str">
        <f t="shared" ref="N11:N69" si="3">IF(E11="","",IF(E11&gt;2,"○","×"))</f>
        <v/>
      </c>
      <c r="O11" s="38"/>
      <c r="P11" s="37" t="str">
        <f t="shared" ref="P11:P69" si="4">IF(G11="","",MONTH(G11))</f>
        <v/>
      </c>
      <c r="Q11" s="37" t="str">
        <f t="shared" ref="Q11:Q69" si="5">IF(I11="","",MONTH(I11))</f>
        <v/>
      </c>
      <c r="R11" s="62" t="str">
        <f t="shared" ref="R11:R69" si="6">IF(Q11="","",IF(Q11-P11+1=6,"○","×"))</f>
        <v/>
      </c>
      <c r="S11" s="39"/>
    </row>
    <row r="12" spans="3:21" s="3" customFormat="1" ht="14.25" customHeight="1" x14ac:dyDescent="0.15">
      <c r="C12" s="49">
        <v>3</v>
      </c>
      <c r="D12" s="34"/>
      <c r="E12" s="34"/>
      <c r="F12" s="40"/>
      <c r="G12" s="35"/>
      <c r="H12" s="36"/>
      <c r="I12" s="35"/>
      <c r="J12" s="36"/>
      <c r="K12" s="37" t="str">
        <f t="shared" si="0"/>
        <v/>
      </c>
      <c r="L12" s="37" t="str">
        <f t="shared" si="1"/>
        <v/>
      </c>
      <c r="M12" s="62" t="str">
        <f t="shared" si="2"/>
        <v/>
      </c>
      <c r="N12" s="62" t="str">
        <f t="shared" si="3"/>
        <v/>
      </c>
      <c r="O12" s="38"/>
      <c r="P12" s="37" t="str">
        <f t="shared" si="4"/>
        <v/>
      </c>
      <c r="Q12" s="37" t="str">
        <f t="shared" si="5"/>
        <v/>
      </c>
      <c r="R12" s="62" t="str">
        <f t="shared" si="6"/>
        <v/>
      </c>
      <c r="S12" s="39"/>
    </row>
    <row r="13" spans="3:21" s="3" customFormat="1" ht="14.25" customHeight="1" x14ac:dyDescent="0.15">
      <c r="C13" s="49">
        <v>4</v>
      </c>
      <c r="D13" s="34"/>
      <c r="E13" s="34"/>
      <c r="F13" s="35"/>
      <c r="G13" s="35"/>
      <c r="H13" s="36"/>
      <c r="I13" s="35"/>
      <c r="J13" s="36"/>
      <c r="K13" s="37" t="str">
        <f t="shared" si="0"/>
        <v/>
      </c>
      <c r="L13" s="37" t="str">
        <f t="shared" si="1"/>
        <v/>
      </c>
      <c r="M13" s="62" t="str">
        <f t="shared" si="2"/>
        <v/>
      </c>
      <c r="N13" s="62" t="str">
        <f t="shared" si="3"/>
        <v/>
      </c>
      <c r="O13" s="38"/>
      <c r="P13" s="37" t="str">
        <f t="shared" si="4"/>
        <v/>
      </c>
      <c r="Q13" s="37" t="str">
        <f t="shared" si="5"/>
        <v/>
      </c>
      <c r="R13" s="62" t="str">
        <f t="shared" si="6"/>
        <v/>
      </c>
      <c r="S13" s="39"/>
    </row>
    <row r="14" spans="3:21" s="3" customFormat="1" ht="14.25" customHeight="1" x14ac:dyDescent="0.15">
      <c r="C14" s="49">
        <v>5</v>
      </c>
      <c r="D14" s="34"/>
      <c r="E14" s="34"/>
      <c r="F14" s="35"/>
      <c r="G14" s="35"/>
      <c r="H14" s="36"/>
      <c r="I14" s="35"/>
      <c r="J14" s="36"/>
      <c r="K14" s="37" t="str">
        <f t="shared" si="0"/>
        <v/>
      </c>
      <c r="L14" s="37" t="str">
        <f t="shared" si="1"/>
        <v/>
      </c>
      <c r="M14" s="62" t="str">
        <f t="shared" si="2"/>
        <v/>
      </c>
      <c r="N14" s="62" t="str">
        <f t="shared" si="3"/>
        <v/>
      </c>
      <c r="O14" s="38"/>
      <c r="P14" s="37" t="str">
        <f t="shared" si="4"/>
        <v/>
      </c>
      <c r="Q14" s="37" t="str">
        <f t="shared" si="5"/>
        <v/>
      </c>
      <c r="R14" s="62" t="str">
        <f t="shared" si="6"/>
        <v/>
      </c>
      <c r="S14" s="39"/>
    </row>
    <row r="15" spans="3:21" s="3" customFormat="1" ht="14.25" customHeight="1" x14ac:dyDescent="0.15">
      <c r="C15" s="49">
        <v>6</v>
      </c>
      <c r="D15" s="34"/>
      <c r="E15" s="34"/>
      <c r="F15" s="35"/>
      <c r="G15" s="35"/>
      <c r="H15" s="36"/>
      <c r="I15" s="35"/>
      <c r="J15" s="36"/>
      <c r="K15" s="37" t="str">
        <f t="shared" si="0"/>
        <v/>
      </c>
      <c r="L15" s="37" t="str">
        <f t="shared" si="1"/>
        <v/>
      </c>
      <c r="M15" s="62" t="str">
        <f t="shared" si="2"/>
        <v/>
      </c>
      <c r="N15" s="62" t="str">
        <f t="shared" si="3"/>
        <v/>
      </c>
      <c r="O15" s="38"/>
      <c r="P15" s="37" t="str">
        <f t="shared" si="4"/>
        <v/>
      </c>
      <c r="Q15" s="37" t="str">
        <f t="shared" si="5"/>
        <v/>
      </c>
      <c r="R15" s="62" t="str">
        <f t="shared" si="6"/>
        <v/>
      </c>
      <c r="S15" s="39"/>
      <c r="U15" s="10"/>
    </row>
    <row r="16" spans="3:21" s="3" customFormat="1" ht="14.25" customHeight="1" x14ac:dyDescent="0.15">
      <c r="C16" s="49">
        <v>7</v>
      </c>
      <c r="D16" s="34"/>
      <c r="E16" s="34"/>
      <c r="F16" s="40"/>
      <c r="G16" s="35"/>
      <c r="H16" s="36"/>
      <c r="I16" s="35"/>
      <c r="J16" s="36"/>
      <c r="K16" s="37" t="str">
        <f t="shared" si="0"/>
        <v/>
      </c>
      <c r="L16" s="37" t="str">
        <f t="shared" si="1"/>
        <v/>
      </c>
      <c r="M16" s="62" t="str">
        <f t="shared" si="2"/>
        <v/>
      </c>
      <c r="N16" s="62" t="str">
        <f t="shared" si="3"/>
        <v/>
      </c>
      <c r="O16" s="38"/>
      <c r="P16" s="37" t="str">
        <f t="shared" si="4"/>
        <v/>
      </c>
      <c r="Q16" s="37" t="str">
        <f t="shared" si="5"/>
        <v/>
      </c>
      <c r="R16" s="62" t="str">
        <f t="shared" si="6"/>
        <v/>
      </c>
      <c r="S16" s="39"/>
      <c r="U16" s="10"/>
    </row>
    <row r="17" spans="3:21" s="3" customFormat="1" ht="14.25" customHeight="1" x14ac:dyDescent="0.15">
      <c r="C17" s="49">
        <v>8</v>
      </c>
      <c r="D17" s="34"/>
      <c r="E17" s="34"/>
      <c r="F17" s="35"/>
      <c r="G17" s="35"/>
      <c r="H17" s="36"/>
      <c r="I17" s="35"/>
      <c r="J17" s="36"/>
      <c r="K17" s="37" t="str">
        <f t="shared" si="0"/>
        <v/>
      </c>
      <c r="L17" s="37" t="str">
        <f t="shared" si="1"/>
        <v/>
      </c>
      <c r="M17" s="62" t="str">
        <f t="shared" si="2"/>
        <v/>
      </c>
      <c r="N17" s="62" t="str">
        <f t="shared" si="3"/>
        <v/>
      </c>
      <c r="O17" s="38"/>
      <c r="P17" s="37" t="str">
        <f t="shared" si="4"/>
        <v/>
      </c>
      <c r="Q17" s="37" t="str">
        <f t="shared" si="5"/>
        <v/>
      </c>
      <c r="R17" s="62" t="str">
        <f t="shared" si="6"/>
        <v/>
      </c>
      <c r="S17" s="39"/>
      <c r="U17" s="10"/>
    </row>
    <row r="18" spans="3:21" s="3" customFormat="1" ht="14.25" customHeight="1" x14ac:dyDescent="0.15">
      <c r="C18" s="49">
        <v>9</v>
      </c>
      <c r="D18" s="34"/>
      <c r="E18" s="34"/>
      <c r="F18" s="35"/>
      <c r="G18" s="35"/>
      <c r="H18" s="36"/>
      <c r="I18" s="35"/>
      <c r="J18" s="36"/>
      <c r="K18" s="37" t="str">
        <f t="shared" si="0"/>
        <v/>
      </c>
      <c r="L18" s="37" t="str">
        <f t="shared" si="1"/>
        <v/>
      </c>
      <c r="M18" s="62" t="str">
        <f t="shared" si="2"/>
        <v/>
      </c>
      <c r="N18" s="62" t="str">
        <f t="shared" si="3"/>
        <v/>
      </c>
      <c r="O18" s="38"/>
      <c r="P18" s="37" t="str">
        <f t="shared" si="4"/>
        <v/>
      </c>
      <c r="Q18" s="37" t="str">
        <f t="shared" si="5"/>
        <v/>
      </c>
      <c r="R18" s="62" t="str">
        <f t="shared" si="6"/>
        <v/>
      </c>
      <c r="S18" s="39"/>
      <c r="U18" s="10"/>
    </row>
    <row r="19" spans="3:21" s="3" customFormat="1" ht="14.25" customHeight="1" x14ac:dyDescent="0.15">
      <c r="C19" s="49">
        <v>10</v>
      </c>
      <c r="D19" s="34"/>
      <c r="E19" s="34"/>
      <c r="F19" s="35"/>
      <c r="G19" s="35"/>
      <c r="H19" s="36"/>
      <c r="I19" s="35"/>
      <c r="J19" s="36"/>
      <c r="K19" s="37" t="str">
        <f t="shared" si="0"/>
        <v/>
      </c>
      <c r="L19" s="37" t="str">
        <f t="shared" si="1"/>
        <v/>
      </c>
      <c r="M19" s="62" t="str">
        <f t="shared" si="2"/>
        <v/>
      </c>
      <c r="N19" s="62" t="str">
        <f t="shared" si="3"/>
        <v/>
      </c>
      <c r="O19" s="38"/>
      <c r="P19" s="37" t="str">
        <f t="shared" si="4"/>
        <v/>
      </c>
      <c r="Q19" s="37" t="str">
        <f t="shared" si="5"/>
        <v/>
      </c>
      <c r="R19" s="62" t="str">
        <f t="shared" si="6"/>
        <v/>
      </c>
      <c r="S19" s="39"/>
      <c r="U19" s="10"/>
    </row>
    <row r="20" spans="3:21" s="3" customFormat="1" ht="14.25" customHeight="1" x14ac:dyDescent="0.15">
      <c r="C20" s="49">
        <v>11</v>
      </c>
      <c r="D20" s="34"/>
      <c r="E20" s="34"/>
      <c r="F20" s="35"/>
      <c r="G20" s="35"/>
      <c r="H20" s="36"/>
      <c r="I20" s="35"/>
      <c r="J20" s="36"/>
      <c r="K20" s="37" t="str">
        <f t="shared" si="0"/>
        <v/>
      </c>
      <c r="L20" s="37" t="str">
        <f t="shared" si="1"/>
        <v/>
      </c>
      <c r="M20" s="62" t="str">
        <f t="shared" si="2"/>
        <v/>
      </c>
      <c r="N20" s="62" t="str">
        <f t="shared" si="3"/>
        <v/>
      </c>
      <c r="O20" s="38"/>
      <c r="P20" s="37" t="str">
        <f t="shared" si="4"/>
        <v/>
      </c>
      <c r="Q20" s="37" t="str">
        <f t="shared" si="5"/>
        <v/>
      </c>
      <c r="R20" s="62" t="str">
        <f t="shared" si="6"/>
        <v/>
      </c>
      <c r="S20" s="39"/>
      <c r="U20" s="10"/>
    </row>
    <row r="21" spans="3:21" s="3" customFormat="1" ht="14.25" customHeight="1" x14ac:dyDescent="0.15">
      <c r="C21" s="49">
        <v>12</v>
      </c>
      <c r="D21" s="34"/>
      <c r="E21" s="34"/>
      <c r="F21" s="35"/>
      <c r="G21" s="35"/>
      <c r="H21" s="36"/>
      <c r="I21" s="35"/>
      <c r="J21" s="36"/>
      <c r="K21" s="37" t="str">
        <f t="shared" si="0"/>
        <v/>
      </c>
      <c r="L21" s="37" t="str">
        <f t="shared" si="1"/>
        <v/>
      </c>
      <c r="M21" s="62" t="str">
        <f t="shared" si="2"/>
        <v/>
      </c>
      <c r="N21" s="62" t="str">
        <f t="shared" si="3"/>
        <v/>
      </c>
      <c r="O21" s="38"/>
      <c r="P21" s="37" t="str">
        <f t="shared" si="4"/>
        <v/>
      </c>
      <c r="Q21" s="37" t="str">
        <f t="shared" si="5"/>
        <v/>
      </c>
      <c r="R21" s="62" t="str">
        <f t="shared" si="6"/>
        <v/>
      </c>
      <c r="S21" s="39"/>
      <c r="U21" s="10"/>
    </row>
    <row r="22" spans="3:21" s="3" customFormat="1" ht="14.25" customHeight="1" x14ac:dyDescent="0.15">
      <c r="C22" s="49">
        <v>13</v>
      </c>
      <c r="D22" s="34"/>
      <c r="E22" s="34"/>
      <c r="F22" s="40"/>
      <c r="G22" s="35"/>
      <c r="H22" s="36"/>
      <c r="I22" s="35"/>
      <c r="J22" s="36"/>
      <c r="K22" s="37" t="str">
        <f t="shared" si="0"/>
        <v/>
      </c>
      <c r="L22" s="37" t="str">
        <f t="shared" si="1"/>
        <v/>
      </c>
      <c r="M22" s="62" t="str">
        <f t="shared" si="2"/>
        <v/>
      </c>
      <c r="N22" s="62" t="str">
        <f t="shared" si="3"/>
        <v/>
      </c>
      <c r="O22" s="38"/>
      <c r="P22" s="37" t="str">
        <f t="shared" si="4"/>
        <v/>
      </c>
      <c r="Q22" s="37" t="str">
        <f t="shared" si="5"/>
        <v/>
      </c>
      <c r="R22" s="62" t="str">
        <f t="shared" si="6"/>
        <v/>
      </c>
      <c r="S22" s="39"/>
      <c r="U22" s="10"/>
    </row>
    <row r="23" spans="3:21" s="3" customFormat="1" ht="14.25" customHeight="1" x14ac:dyDescent="0.15">
      <c r="C23" s="49">
        <v>14</v>
      </c>
      <c r="D23" s="34"/>
      <c r="E23" s="34"/>
      <c r="F23" s="35"/>
      <c r="G23" s="35"/>
      <c r="H23" s="36"/>
      <c r="I23" s="35"/>
      <c r="J23" s="36"/>
      <c r="K23" s="37" t="str">
        <f t="shared" si="0"/>
        <v/>
      </c>
      <c r="L23" s="37" t="str">
        <f t="shared" si="1"/>
        <v/>
      </c>
      <c r="M23" s="62" t="str">
        <f t="shared" si="2"/>
        <v/>
      </c>
      <c r="N23" s="62" t="str">
        <f t="shared" si="3"/>
        <v/>
      </c>
      <c r="O23" s="38"/>
      <c r="P23" s="37" t="str">
        <f t="shared" si="4"/>
        <v/>
      </c>
      <c r="Q23" s="37" t="str">
        <f t="shared" si="5"/>
        <v/>
      </c>
      <c r="R23" s="62" t="str">
        <f t="shared" si="6"/>
        <v/>
      </c>
      <c r="S23" s="39"/>
      <c r="U23" s="10"/>
    </row>
    <row r="24" spans="3:21" s="3" customFormat="1" ht="14.25" customHeight="1" x14ac:dyDescent="0.15">
      <c r="C24" s="49">
        <v>15</v>
      </c>
      <c r="D24" s="34"/>
      <c r="E24" s="34"/>
      <c r="F24" s="35"/>
      <c r="G24" s="35"/>
      <c r="H24" s="36"/>
      <c r="I24" s="35"/>
      <c r="J24" s="36"/>
      <c r="K24" s="37" t="str">
        <f t="shared" si="0"/>
        <v/>
      </c>
      <c r="L24" s="37" t="str">
        <f t="shared" si="1"/>
        <v/>
      </c>
      <c r="M24" s="62" t="str">
        <f t="shared" si="2"/>
        <v/>
      </c>
      <c r="N24" s="62" t="str">
        <f t="shared" si="3"/>
        <v/>
      </c>
      <c r="O24" s="38"/>
      <c r="P24" s="37" t="str">
        <f t="shared" si="4"/>
        <v/>
      </c>
      <c r="Q24" s="37" t="str">
        <f t="shared" si="5"/>
        <v/>
      </c>
      <c r="R24" s="62" t="str">
        <f t="shared" si="6"/>
        <v/>
      </c>
      <c r="S24" s="39"/>
      <c r="U24" s="10"/>
    </row>
    <row r="25" spans="3:21" s="3" customFormat="1" ht="14.25" customHeight="1" x14ac:dyDescent="0.15">
      <c r="C25" s="49">
        <v>16</v>
      </c>
      <c r="D25" s="34"/>
      <c r="E25" s="34"/>
      <c r="F25" s="35"/>
      <c r="G25" s="35"/>
      <c r="H25" s="36"/>
      <c r="I25" s="35"/>
      <c r="J25" s="36"/>
      <c r="K25" s="37" t="str">
        <f t="shared" si="0"/>
        <v/>
      </c>
      <c r="L25" s="37" t="str">
        <f t="shared" si="1"/>
        <v/>
      </c>
      <c r="M25" s="62" t="str">
        <f t="shared" si="2"/>
        <v/>
      </c>
      <c r="N25" s="62" t="str">
        <f t="shared" si="3"/>
        <v/>
      </c>
      <c r="O25" s="38"/>
      <c r="P25" s="37" t="str">
        <f t="shared" si="4"/>
        <v/>
      </c>
      <c r="Q25" s="37" t="str">
        <f t="shared" si="5"/>
        <v/>
      </c>
      <c r="R25" s="62" t="str">
        <f t="shared" si="6"/>
        <v/>
      </c>
      <c r="S25" s="39"/>
      <c r="U25" s="10"/>
    </row>
    <row r="26" spans="3:21" s="3" customFormat="1" ht="14.25" customHeight="1" x14ac:dyDescent="0.15">
      <c r="C26" s="49">
        <v>17</v>
      </c>
      <c r="D26" s="34"/>
      <c r="E26" s="34"/>
      <c r="F26" s="35"/>
      <c r="G26" s="35"/>
      <c r="H26" s="36"/>
      <c r="I26" s="35"/>
      <c r="J26" s="36"/>
      <c r="K26" s="37" t="str">
        <f t="shared" si="0"/>
        <v/>
      </c>
      <c r="L26" s="37" t="str">
        <f t="shared" si="1"/>
        <v/>
      </c>
      <c r="M26" s="62" t="str">
        <f t="shared" si="2"/>
        <v/>
      </c>
      <c r="N26" s="62" t="str">
        <f t="shared" si="3"/>
        <v/>
      </c>
      <c r="O26" s="38"/>
      <c r="P26" s="37" t="str">
        <f t="shared" si="4"/>
        <v/>
      </c>
      <c r="Q26" s="37" t="str">
        <f t="shared" si="5"/>
        <v/>
      </c>
      <c r="R26" s="62" t="str">
        <f t="shared" si="6"/>
        <v/>
      </c>
      <c r="S26" s="39"/>
      <c r="U26" s="10"/>
    </row>
    <row r="27" spans="3:21" s="3" customFormat="1" ht="14.25" customHeight="1" x14ac:dyDescent="0.15">
      <c r="C27" s="49">
        <v>18</v>
      </c>
      <c r="D27" s="34"/>
      <c r="E27" s="34"/>
      <c r="F27" s="35"/>
      <c r="G27" s="35"/>
      <c r="H27" s="36"/>
      <c r="I27" s="35"/>
      <c r="J27" s="36"/>
      <c r="K27" s="37" t="str">
        <f t="shared" si="0"/>
        <v/>
      </c>
      <c r="L27" s="37" t="str">
        <f t="shared" si="1"/>
        <v/>
      </c>
      <c r="M27" s="62" t="str">
        <f t="shared" si="2"/>
        <v/>
      </c>
      <c r="N27" s="62" t="str">
        <f t="shared" si="3"/>
        <v/>
      </c>
      <c r="O27" s="38"/>
      <c r="P27" s="37" t="str">
        <f t="shared" si="4"/>
        <v/>
      </c>
      <c r="Q27" s="37" t="str">
        <f t="shared" si="5"/>
        <v/>
      </c>
      <c r="R27" s="62" t="str">
        <f t="shared" si="6"/>
        <v/>
      </c>
      <c r="S27" s="39"/>
      <c r="U27" s="10"/>
    </row>
    <row r="28" spans="3:21" s="3" customFormat="1" ht="14.25" customHeight="1" x14ac:dyDescent="0.15">
      <c r="C28" s="49">
        <v>19</v>
      </c>
      <c r="D28" s="34"/>
      <c r="E28" s="34"/>
      <c r="F28" s="35"/>
      <c r="G28" s="35"/>
      <c r="H28" s="36"/>
      <c r="I28" s="35"/>
      <c r="J28" s="36"/>
      <c r="K28" s="37" t="str">
        <f t="shared" si="0"/>
        <v/>
      </c>
      <c r="L28" s="37" t="str">
        <f t="shared" si="1"/>
        <v/>
      </c>
      <c r="M28" s="62" t="str">
        <f t="shared" si="2"/>
        <v/>
      </c>
      <c r="N28" s="62" t="str">
        <f t="shared" si="3"/>
        <v/>
      </c>
      <c r="O28" s="38"/>
      <c r="P28" s="37" t="str">
        <f t="shared" si="4"/>
        <v/>
      </c>
      <c r="Q28" s="37" t="str">
        <f t="shared" si="5"/>
        <v/>
      </c>
      <c r="R28" s="62" t="str">
        <f t="shared" si="6"/>
        <v/>
      </c>
      <c r="S28" s="39"/>
      <c r="U28" s="10"/>
    </row>
    <row r="29" spans="3:21" s="3" customFormat="1" ht="14.25" customHeight="1" x14ac:dyDescent="0.15">
      <c r="C29" s="49">
        <v>20</v>
      </c>
      <c r="D29" s="34"/>
      <c r="E29" s="34"/>
      <c r="F29" s="35"/>
      <c r="G29" s="35"/>
      <c r="H29" s="36"/>
      <c r="I29" s="35"/>
      <c r="J29" s="36"/>
      <c r="K29" s="37" t="str">
        <f t="shared" si="0"/>
        <v/>
      </c>
      <c r="L29" s="37" t="str">
        <f t="shared" si="1"/>
        <v/>
      </c>
      <c r="M29" s="62" t="str">
        <f t="shared" si="2"/>
        <v/>
      </c>
      <c r="N29" s="62" t="str">
        <f t="shared" si="3"/>
        <v/>
      </c>
      <c r="O29" s="38"/>
      <c r="P29" s="37" t="str">
        <f t="shared" si="4"/>
        <v/>
      </c>
      <c r="Q29" s="37" t="str">
        <f t="shared" si="5"/>
        <v/>
      </c>
      <c r="R29" s="62" t="str">
        <f t="shared" si="6"/>
        <v/>
      </c>
      <c r="S29" s="39"/>
    </row>
    <row r="30" spans="3:21" s="3" customFormat="1" ht="14.25" customHeight="1" x14ac:dyDescent="0.15">
      <c r="C30" s="49">
        <v>21</v>
      </c>
      <c r="D30" s="34"/>
      <c r="E30" s="34"/>
      <c r="F30" s="35"/>
      <c r="G30" s="35"/>
      <c r="H30" s="36"/>
      <c r="I30" s="35"/>
      <c r="J30" s="36"/>
      <c r="K30" s="37" t="str">
        <f t="shared" si="0"/>
        <v/>
      </c>
      <c r="L30" s="37" t="str">
        <f t="shared" si="1"/>
        <v/>
      </c>
      <c r="M30" s="62" t="str">
        <f t="shared" si="2"/>
        <v/>
      </c>
      <c r="N30" s="62" t="str">
        <f t="shared" si="3"/>
        <v/>
      </c>
      <c r="O30" s="38"/>
      <c r="P30" s="37" t="str">
        <f t="shared" si="4"/>
        <v/>
      </c>
      <c r="Q30" s="37" t="str">
        <f t="shared" si="5"/>
        <v/>
      </c>
      <c r="R30" s="62" t="str">
        <f t="shared" si="6"/>
        <v/>
      </c>
      <c r="S30" s="39"/>
    </row>
    <row r="31" spans="3:21" s="3" customFormat="1" ht="14.25" customHeight="1" x14ac:dyDescent="0.15">
      <c r="C31" s="49">
        <v>22</v>
      </c>
      <c r="D31" s="34"/>
      <c r="E31" s="34"/>
      <c r="F31" s="40"/>
      <c r="G31" s="35"/>
      <c r="H31" s="36"/>
      <c r="I31" s="35"/>
      <c r="J31" s="36"/>
      <c r="K31" s="37" t="str">
        <f t="shared" si="0"/>
        <v/>
      </c>
      <c r="L31" s="37" t="str">
        <f t="shared" si="1"/>
        <v/>
      </c>
      <c r="M31" s="62" t="str">
        <f t="shared" si="2"/>
        <v/>
      </c>
      <c r="N31" s="62" t="str">
        <f t="shared" si="3"/>
        <v/>
      </c>
      <c r="O31" s="38"/>
      <c r="P31" s="37" t="str">
        <f t="shared" si="4"/>
        <v/>
      </c>
      <c r="Q31" s="37" t="str">
        <f t="shared" si="5"/>
        <v/>
      </c>
      <c r="R31" s="62" t="str">
        <f t="shared" si="6"/>
        <v/>
      </c>
      <c r="S31" s="39"/>
    </row>
    <row r="32" spans="3:21" s="3" customFormat="1" ht="14.25" customHeight="1" x14ac:dyDescent="0.15">
      <c r="C32" s="49">
        <v>23</v>
      </c>
      <c r="D32" s="34"/>
      <c r="E32" s="34"/>
      <c r="F32" s="40"/>
      <c r="G32" s="35"/>
      <c r="H32" s="36"/>
      <c r="I32" s="35"/>
      <c r="J32" s="36"/>
      <c r="K32" s="37" t="str">
        <f t="shared" si="0"/>
        <v/>
      </c>
      <c r="L32" s="37" t="str">
        <f t="shared" si="1"/>
        <v/>
      </c>
      <c r="M32" s="62" t="str">
        <f t="shared" si="2"/>
        <v/>
      </c>
      <c r="N32" s="62" t="str">
        <f t="shared" si="3"/>
        <v/>
      </c>
      <c r="O32" s="38"/>
      <c r="P32" s="37" t="str">
        <f t="shared" si="4"/>
        <v/>
      </c>
      <c r="Q32" s="37" t="str">
        <f t="shared" si="5"/>
        <v/>
      </c>
      <c r="R32" s="62" t="str">
        <f t="shared" si="6"/>
        <v/>
      </c>
      <c r="S32" s="39"/>
    </row>
    <row r="33" spans="3:19" s="3" customFormat="1" ht="14.25" customHeight="1" x14ac:dyDescent="0.15">
      <c r="C33" s="49">
        <v>24</v>
      </c>
      <c r="D33" s="34"/>
      <c r="E33" s="34"/>
      <c r="F33" s="40"/>
      <c r="G33" s="35"/>
      <c r="H33" s="36"/>
      <c r="I33" s="35"/>
      <c r="J33" s="36"/>
      <c r="K33" s="37" t="str">
        <f t="shared" si="0"/>
        <v/>
      </c>
      <c r="L33" s="37" t="str">
        <f t="shared" si="1"/>
        <v/>
      </c>
      <c r="M33" s="62" t="str">
        <f t="shared" si="2"/>
        <v/>
      </c>
      <c r="N33" s="62" t="str">
        <f t="shared" si="3"/>
        <v/>
      </c>
      <c r="O33" s="38"/>
      <c r="P33" s="37" t="str">
        <f t="shared" si="4"/>
        <v/>
      </c>
      <c r="Q33" s="37" t="str">
        <f t="shared" si="5"/>
        <v/>
      </c>
      <c r="R33" s="62" t="str">
        <f t="shared" si="6"/>
        <v/>
      </c>
      <c r="S33" s="39"/>
    </row>
    <row r="34" spans="3:19" s="3" customFormat="1" ht="14.25" customHeight="1" x14ac:dyDescent="0.15">
      <c r="C34" s="49">
        <v>25</v>
      </c>
      <c r="D34" s="34"/>
      <c r="E34" s="34"/>
      <c r="F34" s="35"/>
      <c r="G34" s="35"/>
      <c r="H34" s="36"/>
      <c r="I34" s="35"/>
      <c r="J34" s="36"/>
      <c r="K34" s="37" t="str">
        <f t="shared" si="0"/>
        <v/>
      </c>
      <c r="L34" s="37" t="str">
        <f t="shared" si="1"/>
        <v/>
      </c>
      <c r="M34" s="62" t="str">
        <f t="shared" si="2"/>
        <v/>
      </c>
      <c r="N34" s="62" t="str">
        <f t="shared" si="3"/>
        <v/>
      </c>
      <c r="O34" s="38"/>
      <c r="P34" s="37" t="str">
        <f t="shared" si="4"/>
        <v/>
      </c>
      <c r="Q34" s="37" t="str">
        <f t="shared" si="5"/>
        <v/>
      </c>
      <c r="R34" s="62" t="str">
        <f t="shared" si="6"/>
        <v/>
      </c>
      <c r="S34" s="39"/>
    </row>
    <row r="35" spans="3:19" s="3" customFormat="1" ht="14.25" customHeight="1" x14ac:dyDescent="0.15">
      <c r="C35" s="49">
        <v>26</v>
      </c>
      <c r="D35" s="34"/>
      <c r="E35" s="34"/>
      <c r="F35" s="35"/>
      <c r="G35" s="35"/>
      <c r="H35" s="36"/>
      <c r="I35" s="35"/>
      <c r="J35" s="36"/>
      <c r="K35" s="37" t="str">
        <f t="shared" si="0"/>
        <v/>
      </c>
      <c r="L35" s="37" t="str">
        <f t="shared" si="1"/>
        <v/>
      </c>
      <c r="M35" s="62" t="str">
        <f t="shared" si="2"/>
        <v/>
      </c>
      <c r="N35" s="62" t="str">
        <f t="shared" si="3"/>
        <v/>
      </c>
      <c r="O35" s="38"/>
      <c r="P35" s="37" t="str">
        <f t="shared" si="4"/>
        <v/>
      </c>
      <c r="Q35" s="37" t="str">
        <f t="shared" si="5"/>
        <v/>
      </c>
      <c r="R35" s="62" t="str">
        <f t="shared" si="6"/>
        <v/>
      </c>
      <c r="S35" s="39"/>
    </row>
    <row r="36" spans="3:19" s="3" customFormat="1" ht="14.25" customHeight="1" x14ac:dyDescent="0.15">
      <c r="C36" s="49">
        <v>27</v>
      </c>
      <c r="D36" s="34"/>
      <c r="E36" s="34"/>
      <c r="F36" s="35"/>
      <c r="G36" s="35"/>
      <c r="H36" s="36"/>
      <c r="I36" s="35"/>
      <c r="J36" s="36"/>
      <c r="K36" s="37" t="str">
        <f t="shared" si="0"/>
        <v/>
      </c>
      <c r="L36" s="37" t="str">
        <f t="shared" si="1"/>
        <v/>
      </c>
      <c r="M36" s="62" t="str">
        <f t="shared" si="2"/>
        <v/>
      </c>
      <c r="N36" s="62" t="str">
        <f t="shared" si="3"/>
        <v/>
      </c>
      <c r="O36" s="38"/>
      <c r="P36" s="37" t="str">
        <f t="shared" si="4"/>
        <v/>
      </c>
      <c r="Q36" s="37" t="str">
        <f t="shared" si="5"/>
        <v/>
      </c>
      <c r="R36" s="62" t="str">
        <f t="shared" si="6"/>
        <v/>
      </c>
      <c r="S36" s="39"/>
    </row>
    <row r="37" spans="3:19" s="3" customFormat="1" ht="14.25" customHeight="1" x14ac:dyDescent="0.15">
      <c r="C37" s="49">
        <v>28</v>
      </c>
      <c r="D37" s="34"/>
      <c r="E37" s="34"/>
      <c r="F37" s="35"/>
      <c r="G37" s="35"/>
      <c r="H37" s="36"/>
      <c r="I37" s="35"/>
      <c r="J37" s="36"/>
      <c r="K37" s="37" t="str">
        <f t="shared" si="0"/>
        <v/>
      </c>
      <c r="L37" s="37" t="str">
        <f t="shared" si="1"/>
        <v/>
      </c>
      <c r="M37" s="62" t="str">
        <f t="shared" si="2"/>
        <v/>
      </c>
      <c r="N37" s="62" t="str">
        <f t="shared" si="3"/>
        <v/>
      </c>
      <c r="O37" s="38"/>
      <c r="P37" s="37" t="str">
        <f t="shared" si="4"/>
        <v/>
      </c>
      <c r="Q37" s="37" t="str">
        <f t="shared" si="5"/>
        <v/>
      </c>
      <c r="R37" s="62" t="str">
        <f t="shared" si="6"/>
        <v/>
      </c>
      <c r="S37" s="39"/>
    </row>
    <row r="38" spans="3:19" s="3" customFormat="1" ht="14.25" customHeight="1" x14ac:dyDescent="0.15">
      <c r="C38" s="49">
        <v>29</v>
      </c>
      <c r="D38" s="34"/>
      <c r="E38" s="34"/>
      <c r="F38" s="35"/>
      <c r="G38" s="35"/>
      <c r="H38" s="36"/>
      <c r="I38" s="35"/>
      <c r="J38" s="36"/>
      <c r="K38" s="37" t="str">
        <f t="shared" si="0"/>
        <v/>
      </c>
      <c r="L38" s="37" t="str">
        <f t="shared" si="1"/>
        <v/>
      </c>
      <c r="M38" s="62" t="str">
        <f t="shared" si="2"/>
        <v/>
      </c>
      <c r="N38" s="62" t="str">
        <f t="shared" si="3"/>
        <v/>
      </c>
      <c r="O38" s="38"/>
      <c r="P38" s="37" t="str">
        <f t="shared" si="4"/>
        <v/>
      </c>
      <c r="Q38" s="37" t="str">
        <f t="shared" si="5"/>
        <v/>
      </c>
      <c r="R38" s="62" t="str">
        <f t="shared" si="6"/>
        <v/>
      </c>
      <c r="S38" s="39"/>
    </row>
    <row r="39" spans="3:19" s="3" customFormat="1" ht="14.25" customHeight="1" x14ac:dyDescent="0.15">
      <c r="C39" s="49">
        <v>30</v>
      </c>
      <c r="D39" s="34"/>
      <c r="E39" s="34"/>
      <c r="F39" s="35"/>
      <c r="G39" s="35"/>
      <c r="H39" s="36"/>
      <c r="I39" s="35"/>
      <c r="J39" s="36"/>
      <c r="K39" s="37" t="str">
        <f t="shared" si="0"/>
        <v/>
      </c>
      <c r="L39" s="37" t="str">
        <f t="shared" si="1"/>
        <v/>
      </c>
      <c r="M39" s="62" t="str">
        <f t="shared" si="2"/>
        <v/>
      </c>
      <c r="N39" s="62" t="str">
        <f t="shared" si="3"/>
        <v/>
      </c>
      <c r="O39" s="38"/>
      <c r="P39" s="37" t="str">
        <f t="shared" si="4"/>
        <v/>
      </c>
      <c r="Q39" s="37" t="str">
        <f t="shared" si="5"/>
        <v/>
      </c>
      <c r="R39" s="62" t="str">
        <f t="shared" si="6"/>
        <v/>
      </c>
      <c r="S39" s="39"/>
    </row>
    <row r="40" spans="3:19" s="3" customFormat="1" ht="14.25" customHeight="1" x14ac:dyDescent="0.15">
      <c r="C40" s="49">
        <v>31</v>
      </c>
      <c r="D40" s="34"/>
      <c r="E40" s="34"/>
      <c r="F40" s="35"/>
      <c r="G40" s="35"/>
      <c r="H40" s="36"/>
      <c r="I40" s="35"/>
      <c r="J40" s="36"/>
      <c r="K40" s="37" t="str">
        <f t="shared" si="0"/>
        <v/>
      </c>
      <c r="L40" s="37" t="str">
        <f t="shared" si="1"/>
        <v/>
      </c>
      <c r="M40" s="62" t="str">
        <f t="shared" si="2"/>
        <v/>
      </c>
      <c r="N40" s="62" t="str">
        <f t="shared" si="3"/>
        <v/>
      </c>
      <c r="O40" s="38"/>
      <c r="P40" s="37" t="str">
        <f t="shared" si="4"/>
        <v/>
      </c>
      <c r="Q40" s="37" t="str">
        <f t="shared" si="5"/>
        <v/>
      </c>
      <c r="R40" s="62" t="str">
        <f t="shared" si="6"/>
        <v/>
      </c>
      <c r="S40" s="39"/>
    </row>
    <row r="41" spans="3:19" s="3" customFormat="1" ht="14.25" customHeight="1" x14ac:dyDescent="0.15">
      <c r="C41" s="49">
        <v>32</v>
      </c>
      <c r="D41" s="34"/>
      <c r="E41" s="34"/>
      <c r="F41" s="35"/>
      <c r="G41" s="35"/>
      <c r="H41" s="36"/>
      <c r="I41" s="35"/>
      <c r="J41" s="36"/>
      <c r="K41" s="37" t="str">
        <f t="shared" si="0"/>
        <v/>
      </c>
      <c r="L41" s="37" t="str">
        <f t="shared" si="1"/>
        <v/>
      </c>
      <c r="M41" s="62" t="str">
        <f t="shared" si="2"/>
        <v/>
      </c>
      <c r="N41" s="62" t="str">
        <f t="shared" si="3"/>
        <v/>
      </c>
      <c r="O41" s="38"/>
      <c r="P41" s="37" t="str">
        <f t="shared" si="4"/>
        <v/>
      </c>
      <c r="Q41" s="37" t="str">
        <f t="shared" si="5"/>
        <v/>
      </c>
      <c r="R41" s="62" t="str">
        <f t="shared" si="6"/>
        <v/>
      </c>
      <c r="S41" s="39"/>
    </row>
    <row r="42" spans="3:19" s="3" customFormat="1" ht="14.25" customHeight="1" x14ac:dyDescent="0.15">
      <c r="C42" s="49">
        <v>33</v>
      </c>
      <c r="D42" s="34"/>
      <c r="E42" s="34"/>
      <c r="F42" s="35"/>
      <c r="G42" s="35"/>
      <c r="H42" s="36"/>
      <c r="I42" s="35"/>
      <c r="J42" s="36"/>
      <c r="K42" s="37" t="str">
        <f t="shared" si="0"/>
        <v/>
      </c>
      <c r="L42" s="37" t="str">
        <f t="shared" si="1"/>
        <v/>
      </c>
      <c r="M42" s="62" t="str">
        <f t="shared" si="2"/>
        <v/>
      </c>
      <c r="N42" s="62" t="str">
        <f t="shared" si="3"/>
        <v/>
      </c>
      <c r="O42" s="38"/>
      <c r="P42" s="37" t="str">
        <f t="shared" si="4"/>
        <v/>
      </c>
      <c r="Q42" s="37" t="str">
        <f t="shared" si="5"/>
        <v/>
      </c>
      <c r="R42" s="62" t="str">
        <f t="shared" si="6"/>
        <v/>
      </c>
      <c r="S42" s="39"/>
    </row>
    <row r="43" spans="3:19" s="3" customFormat="1" ht="14.25" customHeight="1" x14ac:dyDescent="0.15">
      <c r="C43" s="49">
        <v>34</v>
      </c>
      <c r="D43" s="34"/>
      <c r="E43" s="34"/>
      <c r="F43" s="35"/>
      <c r="G43" s="35"/>
      <c r="H43" s="36"/>
      <c r="I43" s="35"/>
      <c r="J43" s="36"/>
      <c r="K43" s="37" t="str">
        <f t="shared" si="0"/>
        <v/>
      </c>
      <c r="L43" s="37" t="str">
        <f t="shared" si="1"/>
        <v/>
      </c>
      <c r="M43" s="62" t="str">
        <f t="shared" si="2"/>
        <v/>
      </c>
      <c r="N43" s="62" t="str">
        <f t="shared" si="3"/>
        <v/>
      </c>
      <c r="O43" s="38"/>
      <c r="P43" s="37" t="str">
        <f t="shared" si="4"/>
        <v/>
      </c>
      <c r="Q43" s="37" t="str">
        <f t="shared" si="5"/>
        <v/>
      </c>
      <c r="R43" s="62" t="str">
        <f t="shared" si="6"/>
        <v/>
      </c>
      <c r="S43" s="39"/>
    </row>
    <row r="44" spans="3:19" s="3" customFormat="1" ht="14.25" customHeight="1" x14ac:dyDescent="0.15">
      <c r="C44" s="49">
        <v>35</v>
      </c>
      <c r="D44" s="34"/>
      <c r="E44" s="34"/>
      <c r="F44" s="35"/>
      <c r="G44" s="35"/>
      <c r="H44" s="36"/>
      <c r="I44" s="35"/>
      <c r="J44" s="36"/>
      <c r="K44" s="37" t="str">
        <f t="shared" si="0"/>
        <v/>
      </c>
      <c r="L44" s="37" t="str">
        <f t="shared" si="1"/>
        <v/>
      </c>
      <c r="M44" s="62" t="str">
        <f t="shared" si="2"/>
        <v/>
      </c>
      <c r="N44" s="62" t="str">
        <f t="shared" si="3"/>
        <v/>
      </c>
      <c r="O44" s="38"/>
      <c r="P44" s="37" t="str">
        <f t="shared" si="4"/>
        <v/>
      </c>
      <c r="Q44" s="37" t="str">
        <f t="shared" si="5"/>
        <v/>
      </c>
      <c r="R44" s="62" t="str">
        <f t="shared" si="6"/>
        <v/>
      </c>
      <c r="S44" s="39"/>
    </row>
    <row r="45" spans="3:19" s="3" customFormat="1" ht="14.25" customHeight="1" x14ac:dyDescent="0.15">
      <c r="C45" s="49">
        <v>36</v>
      </c>
      <c r="D45" s="34"/>
      <c r="E45" s="34"/>
      <c r="F45" s="35"/>
      <c r="G45" s="35"/>
      <c r="H45" s="36"/>
      <c r="I45" s="35"/>
      <c r="J45" s="36"/>
      <c r="K45" s="37" t="str">
        <f t="shared" si="0"/>
        <v/>
      </c>
      <c r="L45" s="37" t="str">
        <f t="shared" si="1"/>
        <v/>
      </c>
      <c r="M45" s="62" t="str">
        <f t="shared" si="2"/>
        <v/>
      </c>
      <c r="N45" s="62" t="str">
        <f t="shared" si="3"/>
        <v/>
      </c>
      <c r="O45" s="38"/>
      <c r="P45" s="37" t="str">
        <f t="shared" si="4"/>
        <v/>
      </c>
      <c r="Q45" s="37" t="str">
        <f t="shared" si="5"/>
        <v/>
      </c>
      <c r="R45" s="62" t="str">
        <f t="shared" si="6"/>
        <v/>
      </c>
      <c r="S45" s="39"/>
    </row>
    <row r="46" spans="3:19" s="3" customFormat="1" ht="14.25" customHeight="1" x14ac:dyDescent="0.15">
      <c r="C46" s="49">
        <v>37</v>
      </c>
      <c r="D46" s="34"/>
      <c r="E46" s="34"/>
      <c r="F46" s="35"/>
      <c r="G46" s="35"/>
      <c r="H46" s="36"/>
      <c r="I46" s="35"/>
      <c r="J46" s="36"/>
      <c r="K46" s="37" t="str">
        <f t="shared" si="0"/>
        <v/>
      </c>
      <c r="L46" s="37" t="str">
        <f t="shared" si="1"/>
        <v/>
      </c>
      <c r="M46" s="62" t="str">
        <f t="shared" si="2"/>
        <v/>
      </c>
      <c r="N46" s="62" t="str">
        <f t="shared" si="3"/>
        <v/>
      </c>
      <c r="O46" s="38"/>
      <c r="P46" s="37" t="str">
        <f t="shared" si="4"/>
        <v/>
      </c>
      <c r="Q46" s="37" t="str">
        <f t="shared" si="5"/>
        <v/>
      </c>
      <c r="R46" s="62" t="str">
        <f t="shared" si="6"/>
        <v/>
      </c>
      <c r="S46" s="39"/>
    </row>
    <row r="47" spans="3:19" s="3" customFormat="1" ht="14.25" customHeight="1" x14ac:dyDescent="0.15">
      <c r="C47" s="49">
        <v>38</v>
      </c>
      <c r="D47" s="34"/>
      <c r="E47" s="34"/>
      <c r="F47" s="35"/>
      <c r="G47" s="35"/>
      <c r="H47" s="36"/>
      <c r="I47" s="35"/>
      <c r="J47" s="36"/>
      <c r="K47" s="37" t="str">
        <f t="shared" si="0"/>
        <v/>
      </c>
      <c r="L47" s="37" t="str">
        <f t="shared" si="1"/>
        <v/>
      </c>
      <c r="M47" s="62" t="str">
        <f t="shared" si="2"/>
        <v/>
      </c>
      <c r="N47" s="62" t="str">
        <f t="shared" si="3"/>
        <v/>
      </c>
      <c r="O47" s="38"/>
      <c r="P47" s="37" t="str">
        <f t="shared" si="4"/>
        <v/>
      </c>
      <c r="Q47" s="37" t="str">
        <f t="shared" si="5"/>
        <v/>
      </c>
      <c r="R47" s="62" t="str">
        <f t="shared" si="6"/>
        <v/>
      </c>
      <c r="S47" s="39"/>
    </row>
    <row r="48" spans="3:19" s="3" customFormat="1" ht="14.25" customHeight="1" x14ac:dyDescent="0.15">
      <c r="C48" s="49">
        <v>39</v>
      </c>
      <c r="D48" s="34"/>
      <c r="E48" s="34"/>
      <c r="F48" s="35"/>
      <c r="G48" s="35"/>
      <c r="H48" s="36"/>
      <c r="I48" s="35"/>
      <c r="J48" s="36"/>
      <c r="K48" s="37" t="str">
        <f t="shared" si="0"/>
        <v/>
      </c>
      <c r="L48" s="37" t="str">
        <f t="shared" si="1"/>
        <v/>
      </c>
      <c r="M48" s="62" t="str">
        <f t="shared" si="2"/>
        <v/>
      </c>
      <c r="N48" s="62" t="str">
        <f t="shared" si="3"/>
        <v/>
      </c>
      <c r="O48" s="38"/>
      <c r="P48" s="37" t="str">
        <f t="shared" si="4"/>
        <v/>
      </c>
      <c r="Q48" s="37" t="str">
        <f t="shared" si="5"/>
        <v/>
      </c>
      <c r="R48" s="62" t="str">
        <f t="shared" si="6"/>
        <v/>
      </c>
      <c r="S48" s="39"/>
    </row>
    <row r="49" spans="3:19" s="3" customFormat="1" ht="14.25" customHeight="1" x14ac:dyDescent="0.15">
      <c r="C49" s="49">
        <v>40</v>
      </c>
      <c r="D49" s="34"/>
      <c r="E49" s="34"/>
      <c r="F49" s="35"/>
      <c r="G49" s="35"/>
      <c r="H49" s="36"/>
      <c r="I49" s="35"/>
      <c r="J49" s="36"/>
      <c r="K49" s="37" t="str">
        <f t="shared" si="0"/>
        <v/>
      </c>
      <c r="L49" s="37" t="str">
        <f t="shared" si="1"/>
        <v/>
      </c>
      <c r="M49" s="62" t="str">
        <f t="shared" si="2"/>
        <v/>
      </c>
      <c r="N49" s="62" t="str">
        <f t="shared" si="3"/>
        <v/>
      </c>
      <c r="O49" s="38"/>
      <c r="P49" s="37" t="str">
        <f t="shared" si="4"/>
        <v/>
      </c>
      <c r="Q49" s="37" t="str">
        <f t="shared" si="5"/>
        <v/>
      </c>
      <c r="R49" s="62" t="str">
        <f t="shared" si="6"/>
        <v/>
      </c>
      <c r="S49" s="39"/>
    </row>
    <row r="50" spans="3:19" s="3" customFormat="1" ht="14.25" customHeight="1" x14ac:dyDescent="0.15">
      <c r="C50" s="49">
        <v>41</v>
      </c>
      <c r="D50" s="34"/>
      <c r="E50" s="34"/>
      <c r="F50" s="35"/>
      <c r="G50" s="35"/>
      <c r="H50" s="36"/>
      <c r="I50" s="35"/>
      <c r="J50" s="36"/>
      <c r="K50" s="37" t="str">
        <f t="shared" si="0"/>
        <v/>
      </c>
      <c r="L50" s="37" t="str">
        <f t="shared" si="1"/>
        <v/>
      </c>
      <c r="M50" s="62" t="str">
        <f t="shared" si="2"/>
        <v/>
      </c>
      <c r="N50" s="62" t="str">
        <f t="shared" si="3"/>
        <v/>
      </c>
      <c r="O50" s="38"/>
      <c r="P50" s="37" t="str">
        <f t="shared" si="4"/>
        <v/>
      </c>
      <c r="Q50" s="37" t="str">
        <f t="shared" si="5"/>
        <v/>
      </c>
      <c r="R50" s="62" t="str">
        <f t="shared" si="6"/>
        <v/>
      </c>
      <c r="S50" s="39"/>
    </row>
    <row r="51" spans="3:19" s="3" customFormat="1" ht="14.25" customHeight="1" x14ac:dyDescent="0.15">
      <c r="C51" s="49">
        <v>42</v>
      </c>
      <c r="D51" s="34"/>
      <c r="E51" s="34"/>
      <c r="F51" s="35"/>
      <c r="G51" s="35"/>
      <c r="H51" s="36"/>
      <c r="I51" s="35"/>
      <c r="J51" s="36"/>
      <c r="K51" s="37" t="str">
        <f t="shared" si="0"/>
        <v/>
      </c>
      <c r="L51" s="37" t="str">
        <f t="shared" si="1"/>
        <v/>
      </c>
      <c r="M51" s="62" t="str">
        <f t="shared" si="2"/>
        <v/>
      </c>
      <c r="N51" s="62" t="str">
        <f t="shared" si="3"/>
        <v/>
      </c>
      <c r="O51" s="38"/>
      <c r="P51" s="37" t="str">
        <f t="shared" si="4"/>
        <v/>
      </c>
      <c r="Q51" s="37" t="str">
        <f t="shared" si="5"/>
        <v/>
      </c>
      <c r="R51" s="62" t="str">
        <f t="shared" si="6"/>
        <v/>
      </c>
      <c r="S51" s="39"/>
    </row>
    <row r="52" spans="3:19" s="3" customFormat="1" ht="14.25" customHeight="1" x14ac:dyDescent="0.15">
      <c r="C52" s="49">
        <v>43</v>
      </c>
      <c r="D52" s="34"/>
      <c r="E52" s="34"/>
      <c r="F52" s="35"/>
      <c r="G52" s="35"/>
      <c r="H52" s="36"/>
      <c r="I52" s="35"/>
      <c r="J52" s="36"/>
      <c r="K52" s="37" t="str">
        <f t="shared" si="0"/>
        <v/>
      </c>
      <c r="L52" s="37" t="str">
        <f t="shared" si="1"/>
        <v/>
      </c>
      <c r="M52" s="62" t="str">
        <f t="shared" si="2"/>
        <v/>
      </c>
      <c r="N52" s="62" t="str">
        <f t="shared" si="3"/>
        <v/>
      </c>
      <c r="O52" s="38"/>
      <c r="P52" s="37" t="str">
        <f t="shared" si="4"/>
        <v/>
      </c>
      <c r="Q52" s="37" t="str">
        <f t="shared" si="5"/>
        <v/>
      </c>
      <c r="R52" s="62" t="str">
        <f t="shared" si="6"/>
        <v/>
      </c>
      <c r="S52" s="39"/>
    </row>
    <row r="53" spans="3:19" s="3" customFormat="1" ht="14.25" customHeight="1" x14ac:dyDescent="0.15">
      <c r="C53" s="49">
        <v>44</v>
      </c>
      <c r="D53" s="34"/>
      <c r="E53" s="34"/>
      <c r="F53" s="35"/>
      <c r="G53" s="35"/>
      <c r="H53" s="36"/>
      <c r="I53" s="35"/>
      <c r="J53" s="36"/>
      <c r="K53" s="37" t="str">
        <f t="shared" si="0"/>
        <v/>
      </c>
      <c r="L53" s="37" t="str">
        <f t="shared" si="1"/>
        <v/>
      </c>
      <c r="M53" s="62" t="str">
        <f t="shared" si="2"/>
        <v/>
      </c>
      <c r="N53" s="62" t="str">
        <f t="shared" si="3"/>
        <v/>
      </c>
      <c r="O53" s="38"/>
      <c r="P53" s="37" t="str">
        <f t="shared" si="4"/>
        <v/>
      </c>
      <c r="Q53" s="37" t="str">
        <f t="shared" si="5"/>
        <v/>
      </c>
      <c r="R53" s="62" t="str">
        <f t="shared" si="6"/>
        <v/>
      </c>
      <c r="S53" s="39"/>
    </row>
    <row r="54" spans="3:19" s="3" customFormat="1" ht="14.25" customHeight="1" x14ac:dyDescent="0.15">
      <c r="C54" s="49">
        <v>45</v>
      </c>
      <c r="D54" s="34"/>
      <c r="E54" s="34"/>
      <c r="F54" s="35"/>
      <c r="G54" s="35"/>
      <c r="H54" s="36"/>
      <c r="I54" s="35"/>
      <c r="J54" s="36"/>
      <c r="K54" s="37" t="str">
        <f t="shared" si="0"/>
        <v/>
      </c>
      <c r="L54" s="37" t="str">
        <f t="shared" si="1"/>
        <v/>
      </c>
      <c r="M54" s="62" t="str">
        <f t="shared" si="2"/>
        <v/>
      </c>
      <c r="N54" s="62" t="str">
        <f t="shared" si="3"/>
        <v/>
      </c>
      <c r="O54" s="38"/>
      <c r="P54" s="37" t="str">
        <f t="shared" si="4"/>
        <v/>
      </c>
      <c r="Q54" s="37" t="str">
        <f t="shared" si="5"/>
        <v/>
      </c>
      <c r="R54" s="62" t="str">
        <f t="shared" si="6"/>
        <v/>
      </c>
      <c r="S54" s="39"/>
    </row>
    <row r="55" spans="3:19" s="3" customFormat="1" ht="14.25" customHeight="1" x14ac:dyDescent="0.15">
      <c r="C55" s="49">
        <v>46</v>
      </c>
      <c r="D55" s="34"/>
      <c r="E55" s="34"/>
      <c r="F55" s="35"/>
      <c r="G55" s="35"/>
      <c r="H55" s="36"/>
      <c r="I55" s="35"/>
      <c r="J55" s="36"/>
      <c r="K55" s="37" t="str">
        <f t="shared" si="0"/>
        <v/>
      </c>
      <c r="L55" s="37" t="str">
        <f t="shared" si="1"/>
        <v/>
      </c>
      <c r="M55" s="62" t="str">
        <f t="shared" si="2"/>
        <v/>
      </c>
      <c r="N55" s="62" t="str">
        <f t="shared" si="3"/>
        <v/>
      </c>
      <c r="O55" s="38"/>
      <c r="P55" s="37" t="str">
        <f t="shared" si="4"/>
        <v/>
      </c>
      <c r="Q55" s="37" t="str">
        <f t="shared" si="5"/>
        <v/>
      </c>
      <c r="R55" s="62" t="str">
        <f t="shared" si="6"/>
        <v/>
      </c>
      <c r="S55" s="39"/>
    </row>
    <row r="56" spans="3:19" s="3" customFormat="1" ht="14.25" customHeight="1" x14ac:dyDescent="0.15">
      <c r="C56" s="49">
        <v>47</v>
      </c>
      <c r="D56" s="34"/>
      <c r="E56" s="34"/>
      <c r="F56" s="35"/>
      <c r="G56" s="35"/>
      <c r="H56" s="36"/>
      <c r="I56" s="35"/>
      <c r="J56" s="36"/>
      <c r="K56" s="37" t="str">
        <f t="shared" si="0"/>
        <v/>
      </c>
      <c r="L56" s="37" t="str">
        <f t="shared" si="1"/>
        <v/>
      </c>
      <c r="M56" s="62" t="str">
        <f t="shared" si="2"/>
        <v/>
      </c>
      <c r="N56" s="62" t="str">
        <f t="shared" si="3"/>
        <v/>
      </c>
      <c r="O56" s="38"/>
      <c r="P56" s="37" t="str">
        <f t="shared" si="4"/>
        <v/>
      </c>
      <c r="Q56" s="37" t="str">
        <f t="shared" si="5"/>
        <v/>
      </c>
      <c r="R56" s="62" t="str">
        <f t="shared" si="6"/>
        <v/>
      </c>
      <c r="S56" s="39"/>
    </row>
    <row r="57" spans="3:19" s="3" customFormat="1" ht="14.25" customHeight="1" x14ac:dyDescent="0.15">
      <c r="C57" s="49">
        <v>48</v>
      </c>
      <c r="D57" s="34"/>
      <c r="E57" s="34"/>
      <c r="F57" s="35"/>
      <c r="G57" s="35"/>
      <c r="H57" s="36"/>
      <c r="I57" s="35"/>
      <c r="J57" s="36"/>
      <c r="K57" s="37" t="str">
        <f t="shared" si="0"/>
        <v/>
      </c>
      <c r="L57" s="37" t="str">
        <f t="shared" si="1"/>
        <v/>
      </c>
      <c r="M57" s="62" t="str">
        <f t="shared" si="2"/>
        <v/>
      </c>
      <c r="N57" s="62" t="str">
        <f t="shared" si="3"/>
        <v/>
      </c>
      <c r="O57" s="38"/>
      <c r="P57" s="37" t="str">
        <f t="shared" si="4"/>
        <v/>
      </c>
      <c r="Q57" s="37" t="str">
        <f t="shared" si="5"/>
        <v/>
      </c>
      <c r="R57" s="62" t="str">
        <f t="shared" si="6"/>
        <v/>
      </c>
      <c r="S57" s="39"/>
    </row>
    <row r="58" spans="3:19" s="3" customFormat="1" ht="14.25" customHeight="1" x14ac:dyDescent="0.15">
      <c r="C58" s="49">
        <v>49</v>
      </c>
      <c r="D58" s="34"/>
      <c r="E58" s="34"/>
      <c r="F58" s="35"/>
      <c r="G58" s="35"/>
      <c r="H58" s="36"/>
      <c r="I58" s="35"/>
      <c r="J58" s="36"/>
      <c r="K58" s="37" t="str">
        <f t="shared" si="0"/>
        <v/>
      </c>
      <c r="L58" s="37" t="str">
        <f t="shared" si="1"/>
        <v/>
      </c>
      <c r="M58" s="62" t="str">
        <f t="shared" si="2"/>
        <v/>
      </c>
      <c r="N58" s="62" t="str">
        <f t="shared" si="3"/>
        <v/>
      </c>
      <c r="O58" s="38"/>
      <c r="P58" s="37" t="str">
        <f t="shared" si="4"/>
        <v/>
      </c>
      <c r="Q58" s="37" t="str">
        <f t="shared" si="5"/>
        <v/>
      </c>
      <c r="R58" s="62" t="str">
        <f t="shared" si="6"/>
        <v/>
      </c>
      <c r="S58" s="39"/>
    </row>
    <row r="59" spans="3:19" s="3" customFormat="1" ht="14.25" customHeight="1" x14ac:dyDescent="0.15">
      <c r="C59" s="49">
        <v>50</v>
      </c>
      <c r="D59" s="34"/>
      <c r="E59" s="34"/>
      <c r="F59" s="35"/>
      <c r="G59" s="35"/>
      <c r="H59" s="36"/>
      <c r="I59" s="35"/>
      <c r="J59" s="36"/>
      <c r="K59" s="37" t="str">
        <f t="shared" si="0"/>
        <v/>
      </c>
      <c r="L59" s="37" t="str">
        <f t="shared" si="1"/>
        <v/>
      </c>
      <c r="M59" s="62" t="str">
        <f t="shared" si="2"/>
        <v/>
      </c>
      <c r="N59" s="62" t="str">
        <f t="shared" si="3"/>
        <v/>
      </c>
      <c r="O59" s="38"/>
      <c r="P59" s="37" t="str">
        <f t="shared" si="4"/>
        <v/>
      </c>
      <c r="Q59" s="37" t="str">
        <f t="shared" si="5"/>
        <v/>
      </c>
      <c r="R59" s="62" t="str">
        <f t="shared" si="6"/>
        <v/>
      </c>
      <c r="S59" s="39"/>
    </row>
    <row r="60" spans="3:19" s="3" customFormat="1" ht="14.25" customHeight="1" x14ac:dyDescent="0.15">
      <c r="C60" s="49">
        <v>51</v>
      </c>
      <c r="D60" s="34"/>
      <c r="E60" s="34"/>
      <c r="F60" s="40"/>
      <c r="G60" s="35"/>
      <c r="H60" s="36"/>
      <c r="I60" s="35"/>
      <c r="J60" s="36"/>
      <c r="K60" s="37" t="str">
        <f t="shared" si="0"/>
        <v/>
      </c>
      <c r="L60" s="37" t="str">
        <f t="shared" si="1"/>
        <v/>
      </c>
      <c r="M60" s="62" t="str">
        <f t="shared" si="2"/>
        <v/>
      </c>
      <c r="N60" s="62" t="str">
        <f t="shared" si="3"/>
        <v/>
      </c>
      <c r="O60" s="38"/>
      <c r="P60" s="37" t="str">
        <f t="shared" si="4"/>
        <v/>
      </c>
      <c r="Q60" s="37" t="str">
        <f t="shared" si="5"/>
        <v/>
      </c>
      <c r="R60" s="62" t="str">
        <f t="shared" si="6"/>
        <v/>
      </c>
      <c r="S60" s="39"/>
    </row>
    <row r="61" spans="3:19" s="3" customFormat="1" ht="14.25" customHeight="1" x14ac:dyDescent="0.15">
      <c r="C61" s="49">
        <v>52</v>
      </c>
      <c r="D61" s="34"/>
      <c r="E61" s="34"/>
      <c r="F61" s="35"/>
      <c r="G61" s="35"/>
      <c r="H61" s="36"/>
      <c r="I61" s="35"/>
      <c r="J61" s="36"/>
      <c r="K61" s="37" t="str">
        <f t="shared" si="0"/>
        <v/>
      </c>
      <c r="L61" s="37" t="str">
        <f t="shared" si="1"/>
        <v/>
      </c>
      <c r="M61" s="62" t="str">
        <f t="shared" si="2"/>
        <v/>
      </c>
      <c r="N61" s="62" t="str">
        <f t="shared" si="3"/>
        <v/>
      </c>
      <c r="O61" s="38"/>
      <c r="P61" s="37" t="str">
        <f t="shared" si="4"/>
        <v/>
      </c>
      <c r="Q61" s="37" t="str">
        <f t="shared" si="5"/>
        <v/>
      </c>
      <c r="R61" s="62" t="str">
        <f t="shared" si="6"/>
        <v/>
      </c>
      <c r="S61" s="39"/>
    </row>
    <row r="62" spans="3:19" s="3" customFormat="1" ht="14.25" customHeight="1" x14ac:dyDescent="0.15">
      <c r="C62" s="49">
        <v>53</v>
      </c>
      <c r="D62" s="34"/>
      <c r="E62" s="34"/>
      <c r="F62" s="35"/>
      <c r="G62" s="35"/>
      <c r="H62" s="36"/>
      <c r="I62" s="35"/>
      <c r="J62" s="36"/>
      <c r="K62" s="37" t="str">
        <f t="shared" si="0"/>
        <v/>
      </c>
      <c r="L62" s="37" t="str">
        <f t="shared" si="1"/>
        <v/>
      </c>
      <c r="M62" s="62" t="str">
        <f t="shared" si="2"/>
        <v/>
      </c>
      <c r="N62" s="62" t="str">
        <f t="shared" si="3"/>
        <v/>
      </c>
      <c r="O62" s="38"/>
      <c r="P62" s="37" t="str">
        <f t="shared" si="4"/>
        <v/>
      </c>
      <c r="Q62" s="37" t="str">
        <f t="shared" si="5"/>
        <v/>
      </c>
      <c r="R62" s="62" t="str">
        <f t="shared" si="6"/>
        <v/>
      </c>
      <c r="S62" s="39"/>
    </row>
    <row r="63" spans="3:19" s="3" customFormat="1" ht="14.25" customHeight="1" x14ac:dyDescent="0.15">
      <c r="C63" s="49">
        <v>54</v>
      </c>
      <c r="D63" s="34"/>
      <c r="E63" s="34"/>
      <c r="F63" s="35"/>
      <c r="G63" s="35"/>
      <c r="H63" s="36"/>
      <c r="I63" s="35"/>
      <c r="J63" s="36"/>
      <c r="K63" s="37" t="str">
        <f t="shared" si="0"/>
        <v/>
      </c>
      <c r="L63" s="37" t="str">
        <f t="shared" si="1"/>
        <v/>
      </c>
      <c r="M63" s="62" t="str">
        <f t="shared" si="2"/>
        <v/>
      </c>
      <c r="N63" s="62" t="str">
        <f t="shared" si="3"/>
        <v/>
      </c>
      <c r="O63" s="38"/>
      <c r="P63" s="37" t="str">
        <f t="shared" si="4"/>
        <v/>
      </c>
      <c r="Q63" s="37" t="str">
        <f t="shared" si="5"/>
        <v/>
      </c>
      <c r="R63" s="62" t="str">
        <f t="shared" si="6"/>
        <v/>
      </c>
      <c r="S63" s="39"/>
    </row>
    <row r="64" spans="3:19" s="3" customFormat="1" ht="14.25" customHeight="1" x14ac:dyDescent="0.15">
      <c r="C64" s="49">
        <v>55</v>
      </c>
      <c r="D64" s="34"/>
      <c r="E64" s="34"/>
      <c r="F64" s="35"/>
      <c r="G64" s="35"/>
      <c r="H64" s="36"/>
      <c r="I64" s="35"/>
      <c r="J64" s="36"/>
      <c r="K64" s="37" t="str">
        <f t="shared" si="0"/>
        <v/>
      </c>
      <c r="L64" s="37" t="str">
        <f t="shared" si="1"/>
        <v/>
      </c>
      <c r="M64" s="62" t="str">
        <f t="shared" si="2"/>
        <v/>
      </c>
      <c r="N64" s="62" t="str">
        <f t="shared" si="3"/>
        <v/>
      </c>
      <c r="O64" s="38"/>
      <c r="P64" s="37" t="str">
        <f t="shared" si="4"/>
        <v/>
      </c>
      <c r="Q64" s="37" t="str">
        <f t="shared" si="5"/>
        <v/>
      </c>
      <c r="R64" s="62" t="str">
        <f t="shared" si="6"/>
        <v/>
      </c>
      <c r="S64" s="39"/>
    </row>
    <row r="65" spans="3:20" s="3" customFormat="1" ht="14.25" customHeight="1" x14ac:dyDescent="0.15">
      <c r="C65" s="49">
        <v>56</v>
      </c>
      <c r="D65" s="34"/>
      <c r="E65" s="34"/>
      <c r="F65" s="35"/>
      <c r="G65" s="35"/>
      <c r="H65" s="36"/>
      <c r="I65" s="35"/>
      <c r="J65" s="36"/>
      <c r="K65" s="37" t="str">
        <f t="shared" si="0"/>
        <v/>
      </c>
      <c r="L65" s="37" t="str">
        <f t="shared" si="1"/>
        <v/>
      </c>
      <c r="M65" s="62" t="str">
        <f t="shared" si="2"/>
        <v/>
      </c>
      <c r="N65" s="62" t="str">
        <f t="shared" si="3"/>
        <v/>
      </c>
      <c r="O65" s="38"/>
      <c r="P65" s="37" t="str">
        <f t="shared" si="4"/>
        <v/>
      </c>
      <c r="Q65" s="37" t="str">
        <f t="shared" si="5"/>
        <v/>
      </c>
      <c r="R65" s="62" t="str">
        <f t="shared" si="6"/>
        <v/>
      </c>
      <c r="S65" s="39"/>
    </row>
    <row r="66" spans="3:20" s="3" customFormat="1" ht="14.25" customHeight="1" x14ac:dyDescent="0.15">
      <c r="C66" s="49">
        <v>57</v>
      </c>
      <c r="D66" s="34"/>
      <c r="E66" s="34"/>
      <c r="F66" s="35"/>
      <c r="G66" s="35"/>
      <c r="H66" s="36"/>
      <c r="I66" s="35"/>
      <c r="J66" s="36"/>
      <c r="K66" s="37" t="str">
        <f t="shared" si="0"/>
        <v/>
      </c>
      <c r="L66" s="37" t="str">
        <f t="shared" si="1"/>
        <v/>
      </c>
      <c r="M66" s="62" t="str">
        <f t="shared" si="2"/>
        <v/>
      </c>
      <c r="N66" s="62" t="str">
        <f t="shared" si="3"/>
        <v/>
      </c>
      <c r="O66" s="38"/>
      <c r="P66" s="37" t="str">
        <f t="shared" si="4"/>
        <v/>
      </c>
      <c r="Q66" s="37" t="str">
        <f t="shared" si="5"/>
        <v/>
      </c>
      <c r="R66" s="62" t="str">
        <f t="shared" si="6"/>
        <v/>
      </c>
      <c r="S66" s="39"/>
    </row>
    <row r="67" spans="3:20" s="3" customFormat="1" ht="14.25" customHeight="1" x14ac:dyDescent="0.15">
      <c r="C67" s="49">
        <v>58</v>
      </c>
      <c r="D67" s="34"/>
      <c r="E67" s="34"/>
      <c r="F67" s="35"/>
      <c r="G67" s="35"/>
      <c r="H67" s="36"/>
      <c r="I67" s="35"/>
      <c r="J67" s="36"/>
      <c r="K67" s="37" t="str">
        <f t="shared" si="0"/>
        <v/>
      </c>
      <c r="L67" s="37" t="str">
        <f t="shared" si="1"/>
        <v/>
      </c>
      <c r="M67" s="62" t="str">
        <f t="shared" si="2"/>
        <v/>
      </c>
      <c r="N67" s="62" t="str">
        <f t="shared" si="3"/>
        <v/>
      </c>
      <c r="O67" s="38"/>
      <c r="P67" s="37" t="str">
        <f t="shared" si="4"/>
        <v/>
      </c>
      <c r="Q67" s="37" t="str">
        <f t="shared" si="5"/>
        <v/>
      </c>
      <c r="R67" s="62" t="str">
        <f t="shared" si="6"/>
        <v/>
      </c>
      <c r="S67" s="39"/>
    </row>
    <row r="68" spans="3:20" s="3" customFormat="1" ht="14.25" customHeight="1" x14ac:dyDescent="0.15">
      <c r="C68" s="49">
        <v>59</v>
      </c>
      <c r="D68" s="34"/>
      <c r="E68" s="34"/>
      <c r="F68" s="35"/>
      <c r="G68" s="35"/>
      <c r="H68" s="36"/>
      <c r="I68" s="35"/>
      <c r="J68" s="36"/>
      <c r="K68" s="37" t="str">
        <f t="shared" si="0"/>
        <v/>
      </c>
      <c r="L68" s="37" t="str">
        <f t="shared" si="1"/>
        <v/>
      </c>
      <c r="M68" s="62" t="str">
        <f t="shared" si="2"/>
        <v/>
      </c>
      <c r="N68" s="62" t="str">
        <f t="shared" si="3"/>
        <v/>
      </c>
      <c r="O68" s="38"/>
      <c r="P68" s="37" t="str">
        <f t="shared" si="4"/>
        <v/>
      </c>
      <c r="Q68" s="37" t="str">
        <f t="shared" si="5"/>
        <v/>
      </c>
      <c r="R68" s="62" t="str">
        <f t="shared" si="6"/>
        <v/>
      </c>
      <c r="S68" s="39"/>
    </row>
    <row r="69" spans="3:20" s="3" customFormat="1" ht="14.25" customHeight="1" x14ac:dyDescent="0.15">
      <c r="C69" s="50">
        <v>60</v>
      </c>
      <c r="D69" s="41"/>
      <c r="E69" s="41"/>
      <c r="F69" s="42"/>
      <c r="G69" s="42"/>
      <c r="H69" s="43"/>
      <c r="I69" s="42"/>
      <c r="J69" s="43"/>
      <c r="K69" s="44" t="str">
        <f t="shared" si="0"/>
        <v/>
      </c>
      <c r="L69" s="44" t="str">
        <f t="shared" si="1"/>
        <v/>
      </c>
      <c r="M69" s="63" t="str">
        <f t="shared" si="2"/>
        <v/>
      </c>
      <c r="N69" s="63" t="str">
        <f t="shared" si="3"/>
        <v/>
      </c>
      <c r="O69" s="45"/>
      <c r="P69" s="44" t="str">
        <f t="shared" si="4"/>
        <v/>
      </c>
      <c r="Q69" s="44" t="str">
        <f t="shared" si="5"/>
        <v/>
      </c>
      <c r="R69" s="63" t="str">
        <f t="shared" si="6"/>
        <v/>
      </c>
      <c r="S69" s="46"/>
    </row>
    <row r="70" spans="3:20" x14ac:dyDescent="0.1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3:20" ht="24" customHeight="1" x14ac:dyDescent="0.15">
      <c r="C71" s="74">
        <v>18</v>
      </c>
      <c r="D71" s="86"/>
      <c r="E71" s="86"/>
      <c r="F71" s="86"/>
      <c r="G71" s="86"/>
      <c r="H71" s="86"/>
      <c r="I71" s="87"/>
      <c r="J71" s="67">
        <v>19</v>
      </c>
      <c r="K71" s="15"/>
      <c r="L71" s="15"/>
      <c r="M71" s="15"/>
      <c r="N71" s="15"/>
      <c r="O71" s="15"/>
      <c r="P71" s="15"/>
      <c r="Q71" s="15"/>
      <c r="R71" s="15"/>
    </row>
    <row r="72" spans="3:20" ht="24" customHeight="1" x14ac:dyDescent="0.15">
      <c r="C72" s="71"/>
      <c r="D72" s="71"/>
      <c r="E72" s="51" t="s">
        <v>13</v>
      </c>
      <c r="F72" s="51" t="s">
        <v>14</v>
      </c>
      <c r="G72" s="51" t="s">
        <v>10</v>
      </c>
      <c r="H72" s="51" t="s">
        <v>15</v>
      </c>
      <c r="I72" s="51" t="s">
        <v>16</v>
      </c>
      <c r="J72" s="69" t="s">
        <v>0</v>
      </c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3:20" ht="33" customHeight="1" x14ac:dyDescent="0.15">
      <c r="C73" s="71" t="s">
        <v>22</v>
      </c>
      <c r="D73" s="71"/>
      <c r="E73" s="38"/>
      <c r="F73" s="38"/>
      <c r="G73" s="38"/>
      <c r="H73" s="38"/>
      <c r="I73" s="38"/>
      <c r="J73" s="38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3:20" ht="33" customHeight="1" x14ac:dyDescent="0.15">
      <c r="C74" s="71" t="s">
        <v>17</v>
      </c>
      <c r="D74" s="71"/>
      <c r="E74" s="62" t="str">
        <f>IF(M10="","",COUNTIF(M:M,"○"))</f>
        <v/>
      </c>
      <c r="F74" s="52" t="str">
        <f>IFERROR(COUNTIF(N:N,"○")/F73,"")</f>
        <v/>
      </c>
      <c r="G74" s="52" t="str">
        <f>IFERROR(COUNTIF(O:O,"×")/G73,"")</f>
        <v/>
      </c>
      <c r="H74" s="66" t="str">
        <f>IFERROR(COUNTIF(R:R,"○")/H73,"")</f>
        <v/>
      </c>
      <c r="I74" s="53" t="str">
        <f>IF(I73="","",(SUMIF(S:S,"○",L:L)))</f>
        <v/>
      </c>
      <c r="J74" s="54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3:20" ht="33" customHeight="1" x14ac:dyDescent="0.15">
      <c r="C75" s="71" t="s">
        <v>18</v>
      </c>
      <c r="D75" s="71"/>
      <c r="E75" s="62" t="str">
        <f>IF(E74="","",IF(E74&gt;19,"可","不可"))</f>
        <v/>
      </c>
      <c r="F75" s="62" t="str">
        <f>IF(F74="","",IF(F74&gt;=0.15,"可","不可"))</f>
        <v/>
      </c>
      <c r="G75" s="62" t="str">
        <f>IF(G74="","",IF(G74&lt;=0.15,"可","不可"))</f>
        <v/>
      </c>
      <c r="H75" s="62" t="str">
        <f>IF(H74="","",IF(H74&gt;=0.9,"可","不可"))</f>
        <v/>
      </c>
      <c r="I75" s="62" t="str">
        <f>IF(I74="","",IF(I74&gt;=0,"可","不可"))</f>
        <v/>
      </c>
      <c r="J75" s="55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3:20" ht="30" customHeight="1" x14ac:dyDescent="0.15"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3:20" ht="22.5" customHeight="1" x14ac:dyDescent="0.15">
      <c r="K77" s="6"/>
      <c r="L77" s="6"/>
      <c r="M77" s="6"/>
      <c r="N77" s="6"/>
      <c r="O77" s="6"/>
      <c r="P77" s="6"/>
      <c r="Q77" s="6"/>
      <c r="R77" s="6"/>
      <c r="S77" s="6"/>
      <c r="T77" s="6"/>
    </row>
  </sheetData>
  <mergeCells count="10">
    <mergeCell ref="M3:S3"/>
    <mergeCell ref="K4:L4"/>
    <mergeCell ref="M4:S4"/>
    <mergeCell ref="K5:L5"/>
    <mergeCell ref="C71:I71"/>
    <mergeCell ref="C72:D72"/>
    <mergeCell ref="C73:D73"/>
    <mergeCell ref="C74:D74"/>
    <mergeCell ref="C75:D75"/>
    <mergeCell ref="K3:L3"/>
  </mergeCells>
  <phoneticPr fontId="3"/>
  <dataValidations count="4">
    <dataValidation type="list" allowBlank="1" showInputMessage="1" showErrorMessage="1" sqref="J73">
      <formula1>"可能,不可能"</formula1>
    </dataValidation>
    <dataValidation type="list" allowBlank="1" showInputMessage="1" showErrorMessage="1" sqref="E10:E69">
      <formula1>"1,2,3,4,5"</formula1>
    </dataValidation>
    <dataValidation type="list" allowBlank="1" showInputMessage="1" showErrorMessage="1" sqref="O10:O69 S10:S69">
      <formula1>"○,×"</formula1>
    </dataValidation>
    <dataValidation type="list" allowBlank="1" showInputMessage="1" showErrorMessage="1" sqref="D10:D69">
      <formula1>"6,7,8,9,10,11,12"</formula1>
    </dataValidation>
  </dataValidations>
  <pageMargins left="0.23622047244094491" right="0.23622047244094491" top="0.35433070866141736" bottom="0.35433070866141736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要件確認表 (記入例)</vt:lpstr>
      <vt:lpstr>要件確認表</vt:lpstr>
      <vt:lpstr>要件確認表!Print_Area</vt:lpstr>
      <vt:lpstr>'要件確認表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長寿介護課給付適正担当 飯室 弘行</cp:lastModifiedBy>
  <cp:lastPrinted>2020-03-04T05:42:13Z</cp:lastPrinted>
  <dcterms:created xsi:type="dcterms:W3CDTF">2018-06-04T00:58:45Z</dcterms:created>
  <dcterms:modified xsi:type="dcterms:W3CDTF">2020-03-04T05:42:56Z</dcterms:modified>
</cp:coreProperties>
</file>