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0.103.101\gikanNAS\public\001　技術基準（新規改装中）\002　技術基準その他\★週休２日制モデル工事\R6\-〇R60501_1-〇週休2日適用工事実施要領の改定について－【技管第211号　令和6年4月○日】－－－『要注意』－－\01_起案－【作成中】－\"/>
    </mc:Choice>
  </mc:AlternateContent>
  <xr:revisionPtr revIDLastSave="0" documentId="13_ncr:1_{37F42850-64ED-4728-B52A-3701367D49B2}" xr6:coauthVersionLast="47" xr6:coauthVersionMax="47" xr10:uidLastSave="{00000000-0000-0000-0000-000000000000}"/>
  <bookViews>
    <workbookView xWindow="38970" yWindow="5670" windowWidth="25725" windowHeight="15210" tabRatio="851" activeTab="3" xr2:uid="{00000000-000D-0000-FFFF-FFFF00000000}"/>
  </bookViews>
  <sheets>
    <sheet name="参考様式-1" sheetId="29" r:id="rId1"/>
    <sheet name="参考様式-2" sheetId="30" r:id="rId2"/>
    <sheet name="【参考様式-1】記入例（月）" sheetId="1" r:id="rId3"/>
    <sheet name="【参考様式-2】集計表（表は自動入力）" sheetId="31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'【参考様式-1】記入例（月）'!$A$1:$AK$43</definedName>
    <definedName name="_xlnm.Print_Area" localSheetId="3">'【参考様式-2】集計表（表は自動入力）'!$A$1:$F$35</definedName>
    <definedName name="_xlnm.Print_Area" localSheetId="10">'10月'!$A$1:$AK$42</definedName>
    <definedName name="_xlnm.Print_Area" localSheetId="11">'11月'!$A$1:$AK$42</definedName>
    <definedName name="_xlnm.Print_Area" localSheetId="12">'12月'!$A$1:$AK$42</definedName>
    <definedName name="_xlnm.Print_Area" localSheetId="13">'1月'!$A$1:$AK$42</definedName>
    <definedName name="_xlnm.Print_Area" localSheetId="14">'2月'!$A$1:$AK$42</definedName>
    <definedName name="_xlnm.Print_Area" localSheetId="15">'3月'!$A$1:$AK$42</definedName>
    <definedName name="_xlnm.Print_Area" localSheetId="4">'4月'!$A$1:$AK$42</definedName>
    <definedName name="_xlnm.Print_Area" localSheetId="5">'5月'!$A$1:$AK$42</definedName>
    <definedName name="_xlnm.Print_Area" localSheetId="6">'6月'!$A$1:$AK$42</definedName>
    <definedName name="_xlnm.Print_Area" localSheetId="7">'7月'!$A$1:$AK$42</definedName>
    <definedName name="_xlnm.Print_Area" localSheetId="8">'8月'!$A$1:$AK$42</definedName>
    <definedName name="_xlnm.Print_Area" localSheetId="9">'9月'!$A$1:$AK$42</definedName>
    <definedName name="_xlnm.Print_Area" localSheetId="0">'参考様式-1'!$A$1:$AK$43</definedName>
    <definedName name="_xlnm.Print_Area" localSheetId="1">'参考様式-2'!$A$1:$F$28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" i="1" l="1"/>
  <c r="AK8" i="1"/>
  <c r="AJ9" i="1"/>
  <c r="AI9" i="1" s="1"/>
  <c r="F21" i="31"/>
  <c r="D21" i="31"/>
  <c r="C21" i="31"/>
  <c r="B21" i="31"/>
  <c r="E21" i="31" s="1"/>
  <c r="D20" i="31"/>
  <c r="C20" i="31"/>
  <c r="B20" i="31"/>
  <c r="E20" i="31" s="1"/>
  <c r="D19" i="31"/>
  <c r="C19" i="31"/>
  <c r="B19" i="31"/>
  <c r="F19" i="31" s="1"/>
  <c r="D18" i="31"/>
  <c r="C18" i="31"/>
  <c r="B18" i="31"/>
  <c r="F18" i="31" s="1"/>
  <c r="F17" i="31"/>
  <c r="D17" i="31"/>
  <c r="C17" i="31"/>
  <c r="B17" i="31"/>
  <c r="E17" i="31" s="1"/>
  <c r="D16" i="31"/>
  <c r="C16" i="31"/>
  <c r="B16" i="31"/>
  <c r="E16" i="31" s="1"/>
  <c r="D15" i="31"/>
  <c r="C15" i="31"/>
  <c r="B15" i="31"/>
  <c r="E15" i="31" s="1"/>
  <c r="D14" i="31"/>
  <c r="C14" i="31"/>
  <c r="B14" i="31"/>
  <c r="F14" i="31" s="1"/>
  <c r="F13" i="31"/>
  <c r="D13" i="31"/>
  <c r="C13" i="31"/>
  <c r="B13" i="31"/>
  <c r="E13" i="31" s="1"/>
  <c r="D12" i="31"/>
  <c r="C12" i="31"/>
  <c r="B12" i="31"/>
  <c r="F12" i="31" s="1"/>
  <c r="D11" i="31"/>
  <c r="C11" i="31"/>
  <c r="B11" i="31"/>
  <c r="F11" i="31" s="1"/>
  <c r="D10" i="31"/>
  <c r="D22" i="31" s="1"/>
  <c r="C10" i="31"/>
  <c r="C22" i="31" s="1"/>
  <c r="B10" i="31"/>
  <c r="F10" i="31" s="1"/>
  <c r="F9" i="31"/>
  <c r="D9" i="31"/>
  <c r="C9" i="31"/>
  <c r="B9" i="31"/>
  <c r="E9" i="3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I8" i="1" l="1"/>
  <c r="B22" i="31"/>
  <c r="E19" i="31"/>
  <c r="F15" i="31"/>
  <c r="F20" i="31"/>
  <c r="E11" i="31"/>
  <c r="E12" i="31"/>
  <c r="F16" i="31"/>
  <c r="E10" i="31"/>
  <c r="E14" i="31"/>
  <c r="E18" i="31"/>
  <c r="AH36" i="29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K34" i="29"/>
  <c r="AJ34" i="29"/>
  <c r="AK33" i="29"/>
  <c r="AJ33" i="29"/>
  <c r="AK32" i="29"/>
  <c r="AJ32" i="29"/>
  <c r="AK31" i="29"/>
  <c r="AJ31" i="29"/>
  <c r="AK30" i="29"/>
  <c r="AJ30" i="29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 s="1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K20" i="29"/>
  <c r="AJ20" i="29"/>
  <c r="AI20" i="29"/>
  <c r="AL20" i="29" s="1"/>
  <c r="AM20" i="29" s="1"/>
  <c r="AK19" i="29"/>
  <c r="AJ19" i="29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D37" i="28" s="1"/>
  <c r="AC36" i="28"/>
  <c r="AC37" i="28" s="1"/>
  <c r="AB36" i="28"/>
  <c r="AB37" i="28" s="1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K34" i="28"/>
  <c r="AJ34" i="28"/>
  <c r="AI34" i="28" s="1"/>
  <c r="AL34" i="28" s="1"/>
  <c r="AM34" i="28" s="1"/>
  <c r="AK33" i="28"/>
  <c r="AJ33" i="28"/>
  <c r="AK32" i="28"/>
  <c r="AJ32" i="28"/>
  <c r="AI32" i="28" s="1"/>
  <c r="AL32" i="28" s="1"/>
  <c r="AM32" i="28" s="1"/>
  <c r="AK31" i="28"/>
  <c r="AI31" i="28" s="1"/>
  <c r="AL31" i="28" s="1"/>
  <c r="AM31" i="28" s="1"/>
  <c r="AJ31" i="28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K21" i="28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J17" i="28"/>
  <c r="AK16" i="28"/>
  <c r="AJ16" i="28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Y37" i="27"/>
  <c r="Q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C37" i="27" s="1"/>
  <c r="AB36" i="27"/>
  <c r="AB37" i="27" s="1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U37" i="27" s="1"/>
  <c r="T36" i="27"/>
  <c r="T37" i="27" s="1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M37" i="27" s="1"/>
  <c r="L36" i="27"/>
  <c r="L37" i="27" s="1"/>
  <c r="K36" i="27"/>
  <c r="K37" i="27" s="1"/>
  <c r="J36" i="27"/>
  <c r="J37" i="27" s="1"/>
  <c r="I36" i="27"/>
  <c r="I37" i="27" s="1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H37" i="26"/>
  <c r="AH36" i="26"/>
  <c r="AH37" i="26" s="1"/>
  <c r="AG36" i="26"/>
  <c r="AG37" i="26" s="1"/>
  <c r="AF36" i="26"/>
  <c r="AF37" i="26" s="1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X37" i="26" s="1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P37" i="26" s="1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I35" i="26" s="1"/>
  <c r="AL35" i="26" s="1"/>
  <c r="AM35" i="26" s="1"/>
  <c r="AJ35" i="26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J27" i="26"/>
  <c r="AK26" i="26"/>
  <c r="AJ26" i="26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 s="1"/>
  <c r="AL15" i="26" s="1"/>
  <c r="AM15" i="26" s="1"/>
  <c r="AK14" i="26"/>
  <c r="AJ14" i="26"/>
  <c r="AK13" i="26"/>
  <c r="AJ13" i="26"/>
  <c r="AK12" i="26"/>
  <c r="AJ12" i="26"/>
  <c r="AK11" i="26"/>
  <c r="AI11" i="26" s="1"/>
  <c r="AL11" i="26" s="1"/>
  <c r="AM11" i="26" s="1"/>
  <c r="AJ11" i="26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D37" i="25" s="1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V37" i="25" s="1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J33" i="25"/>
  <c r="AK32" i="25"/>
  <c r="AJ32" i="25"/>
  <c r="AK31" i="25"/>
  <c r="AI31" i="25" s="1"/>
  <c r="AL31" i="25" s="1"/>
  <c r="AM31" i="25" s="1"/>
  <c r="AJ31" i="25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J25" i="25"/>
  <c r="AK24" i="25"/>
  <c r="AJ24" i="25"/>
  <c r="AK23" i="25"/>
  <c r="AJ23" i="25"/>
  <c r="AI23" i="25" s="1"/>
  <c r="AL23" i="25" s="1"/>
  <c r="AM23" i="25" s="1"/>
  <c r="AK22" i="25"/>
  <c r="AJ22" i="25"/>
  <c r="AK21" i="25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J9" i="25"/>
  <c r="AK8" i="25"/>
  <c r="AJ8" i="25"/>
  <c r="T37" i="24"/>
  <c r="P37" i="24"/>
  <c r="L37" i="24"/>
  <c r="AH36" i="24"/>
  <c r="AH37" i="24" s="1"/>
  <c r="AG36" i="24"/>
  <c r="AG37" i="24" s="1"/>
  <c r="AF36" i="24"/>
  <c r="AF37" i="24" s="1"/>
  <c r="AE36" i="24"/>
  <c r="AE37" i="24" s="1"/>
  <c r="AD36" i="24"/>
  <c r="AD37" i="24" s="1"/>
  <c r="AC36" i="24"/>
  <c r="AC37" i="24" s="1"/>
  <c r="AB36" i="24"/>
  <c r="AB37" i="24" s="1"/>
  <c r="AA36" i="24"/>
  <c r="AA37" i="24" s="1"/>
  <c r="Z36" i="24"/>
  <c r="Z37" i="24" s="1"/>
  <c r="Y36" i="24"/>
  <c r="Y37" i="24" s="1"/>
  <c r="X36" i="24"/>
  <c r="X37" i="24" s="1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H37" i="24" s="1"/>
  <c r="G36" i="24"/>
  <c r="G37" i="24" s="1"/>
  <c r="F36" i="24"/>
  <c r="F37" i="24" s="1"/>
  <c r="E36" i="24"/>
  <c r="E37" i="24" s="1"/>
  <c r="D36" i="24"/>
  <c r="D37" i="24" s="1"/>
  <c r="AK35" i="24"/>
  <c r="AJ35" i="24"/>
  <c r="AK34" i="24"/>
  <c r="AJ34" i="24"/>
  <c r="AK33" i="24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K21" i="24"/>
  <c r="AJ21" i="24"/>
  <c r="AK20" i="24"/>
  <c r="AJ20" i="24"/>
  <c r="AK19" i="24"/>
  <c r="AJ19" i="24"/>
  <c r="AK18" i="24"/>
  <c r="AJ18" i="24"/>
  <c r="AI18" i="24" s="1"/>
  <c r="AL18" i="24" s="1"/>
  <c r="AM18" i="24" s="1"/>
  <c r="AK17" i="24"/>
  <c r="AJ17" i="24"/>
  <c r="AK16" i="24"/>
  <c r="AJ16" i="24"/>
  <c r="AI16" i="24" s="1"/>
  <c r="AL16" i="24" s="1"/>
  <c r="AM16" i="24" s="1"/>
  <c r="AK15" i="24"/>
  <c r="AJ15" i="24"/>
  <c r="AK14" i="24"/>
  <c r="AJ14" i="24"/>
  <c r="AK13" i="24"/>
  <c r="AJ13" i="24"/>
  <c r="AK12" i="24"/>
  <c r="AJ12" i="24"/>
  <c r="AK11" i="24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K10" i="23"/>
  <c r="AJ10" i="23"/>
  <c r="AK9" i="23"/>
  <c r="AJ9" i="23"/>
  <c r="AK8" i="23"/>
  <c r="AJ8" i="23"/>
  <c r="AI8" i="23" s="1"/>
  <c r="AL8" i="23" s="1"/>
  <c r="AM8" i="23" s="1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C37" i="22" s="1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U37" i="22" s="1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J28" i="22"/>
  <c r="AK27" i="22"/>
  <c r="AJ27" i="22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J29" i="21"/>
  <c r="AK28" i="21"/>
  <c r="AJ28" i="21"/>
  <c r="AI28" i="21" s="1"/>
  <c r="AL28" i="21" s="1"/>
  <c r="AM28" i="21" s="1"/>
  <c r="AK27" i="21"/>
  <c r="AI27" i="21" s="1"/>
  <c r="AL27" i="21" s="1"/>
  <c r="AM27" i="21" s="1"/>
  <c r="AJ27" i="21"/>
  <c r="AK26" i="21"/>
  <c r="AJ26" i="21"/>
  <c r="AK25" i="21"/>
  <c r="AJ25" i="21"/>
  <c r="AK24" i="21"/>
  <c r="AJ24" i="21"/>
  <c r="AI24" i="21" s="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K20" i="21"/>
  <c r="AJ20" i="21"/>
  <c r="AI20" i="21" s="1"/>
  <c r="AL20" i="21" s="1"/>
  <c r="AM20" i="21" s="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J13" i="21"/>
  <c r="AK12" i="21"/>
  <c r="AJ12" i="21"/>
  <c r="AK11" i="21"/>
  <c r="AJ11" i="21"/>
  <c r="AI11" i="21"/>
  <c r="AL11" i="21" s="1"/>
  <c r="AM11" i="21" s="1"/>
  <c r="AK10" i="21"/>
  <c r="AJ10" i="21"/>
  <c r="AK9" i="2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F22" i="31" l="1"/>
  <c r="E22" i="31"/>
  <c r="AI32" i="29"/>
  <c r="AL32" i="29" s="1"/>
  <c r="AM32" i="29" s="1"/>
  <c r="AI33" i="29"/>
  <c r="AL33" i="29" s="1"/>
  <c r="AM33" i="29" s="1"/>
  <c r="AI33" i="28"/>
  <c r="AL33" i="28" s="1"/>
  <c r="AM33" i="28" s="1"/>
  <c r="AI9" i="21"/>
  <c r="AL9" i="21" s="1"/>
  <c r="AM9" i="21" s="1"/>
  <c r="AI21" i="25"/>
  <c r="AL21" i="25" s="1"/>
  <c r="AM21" i="25" s="1"/>
  <c r="AI16" i="28"/>
  <c r="AL16" i="28" s="1"/>
  <c r="AM16" i="28" s="1"/>
  <c r="AI35" i="28"/>
  <c r="AL35" i="28" s="1"/>
  <c r="AM35" i="28" s="1"/>
  <c r="AI34" i="29"/>
  <c r="AL34" i="29" s="1"/>
  <c r="AM34" i="29" s="1"/>
  <c r="AI13" i="21"/>
  <c r="AL13" i="21" s="1"/>
  <c r="AM13" i="21" s="1"/>
  <c r="AI33" i="24"/>
  <c r="AL33" i="24" s="1"/>
  <c r="AM33" i="24" s="1"/>
  <c r="AI13" i="29"/>
  <c r="AL13" i="29" s="1"/>
  <c r="AM13" i="29" s="1"/>
  <c r="AI9" i="25"/>
  <c r="AL9" i="25" s="1"/>
  <c r="AM9" i="25" s="1"/>
  <c r="AI17" i="21"/>
  <c r="AL17" i="21" s="1"/>
  <c r="AM17" i="21" s="1"/>
  <c r="AI17" i="24"/>
  <c r="AL17" i="24" s="1"/>
  <c r="AM17" i="24" s="1"/>
  <c r="AI22" i="22"/>
  <c r="AL22" i="22" s="1"/>
  <c r="AM22" i="22" s="1"/>
  <c r="AI20" i="24"/>
  <c r="AL20" i="24" s="1"/>
  <c r="AM20" i="24" s="1"/>
  <c r="AI22" i="25"/>
  <c r="AL22" i="25" s="1"/>
  <c r="AM22" i="25" s="1"/>
  <c r="AI27" i="27"/>
  <c r="AL27" i="27" s="1"/>
  <c r="AM27" i="27" s="1"/>
  <c r="AI35" i="29"/>
  <c r="AL35" i="29" s="1"/>
  <c r="AM35" i="29" s="1"/>
  <c r="AI15" i="22"/>
  <c r="AL15" i="22" s="1"/>
  <c r="AM15" i="22" s="1"/>
  <c r="AI28" i="22"/>
  <c r="AL28" i="22" s="1"/>
  <c r="AM28" i="22" s="1"/>
  <c r="AI12" i="26"/>
  <c r="AL12" i="26" s="1"/>
  <c r="AM12" i="26" s="1"/>
  <c r="AI21" i="26"/>
  <c r="AL21" i="26" s="1"/>
  <c r="AM21" i="26" s="1"/>
  <c r="AI17" i="28"/>
  <c r="AL17" i="28" s="1"/>
  <c r="AM17" i="28" s="1"/>
  <c r="AI11" i="24"/>
  <c r="AL11" i="24" s="1"/>
  <c r="AM11" i="24" s="1"/>
  <c r="AI21" i="24"/>
  <c r="AL21" i="24" s="1"/>
  <c r="AM21" i="24" s="1"/>
  <c r="AI12" i="21"/>
  <c r="AL12" i="21" s="1"/>
  <c r="AM12" i="21" s="1"/>
  <c r="AI29" i="21"/>
  <c r="AL29" i="21" s="1"/>
  <c r="AM29" i="21" s="1"/>
  <c r="AI33" i="22"/>
  <c r="AL33" i="22" s="1"/>
  <c r="AM33" i="22" s="1"/>
  <c r="AI22" i="24"/>
  <c r="AL22" i="24" s="1"/>
  <c r="AM22" i="24" s="1"/>
  <c r="AI33" i="25"/>
  <c r="AL33" i="25" s="1"/>
  <c r="AM33" i="25" s="1"/>
  <c r="AI26" i="26"/>
  <c r="AL26" i="26" s="1"/>
  <c r="AM26" i="26" s="1"/>
  <c r="AI9" i="28"/>
  <c r="AL9" i="28" s="1"/>
  <c r="AM9" i="28" s="1"/>
  <c r="AI19" i="29"/>
  <c r="AL19" i="29" s="1"/>
  <c r="AM19" i="29" s="1"/>
  <c r="AI25" i="25"/>
  <c r="AL25" i="25" s="1"/>
  <c r="AM25" i="25" s="1"/>
  <c r="AI27" i="26"/>
  <c r="AL27" i="26" s="1"/>
  <c r="AM27" i="26" s="1"/>
  <c r="AI21" i="28"/>
  <c r="AL21" i="28" s="1"/>
  <c r="AM21" i="28" s="1"/>
  <c r="AI27" i="22"/>
  <c r="AL27" i="22" s="1"/>
  <c r="AM27" i="22" s="1"/>
  <c r="AI11" i="23"/>
  <c r="AL11" i="23" s="1"/>
  <c r="AM11" i="23" s="1"/>
  <c r="AI21" i="23"/>
  <c r="AL21" i="23" s="1"/>
  <c r="AM21" i="23" s="1"/>
  <c r="AI31" i="23"/>
  <c r="AL31" i="23" s="1"/>
  <c r="AM31" i="23" s="1"/>
  <c r="AI15" i="24"/>
  <c r="AL15" i="24" s="1"/>
  <c r="AM15" i="24" s="1"/>
  <c r="AI17" i="25"/>
  <c r="AL17" i="25" s="1"/>
  <c r="AM17" i="25" s="1"/>
  <c r="AI13" i="27"/>
  <c r="AL13" i="27" s="1"/>
  <c r="AM13" i="27" s="1"/>
  <c r="AI22" i="28"/>
  <c r="AL22" i="28" s="1"/>
  <c r="AM22" i="28" s="1"/>
  <c r="AI30" i="29"/>
  <c r="AL30" i="29" s="1"/>
  <c r="AM30" i="29" s="1"/>
  <c r="AI31" i="29"/>
  <c r="AL31" i="29" s="1"/>
  <c r="AM31" i="29" s="1"/>
  <c r="AI25" i="29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AJ37" i="22"/>
  <c r="AI8" i="29"/>
  <c r="AL8" i="29" s="1"/>
  <c r="AM8" i="29" s="1"/>
  <c r="AK37" i="29"/>
  <c r="AJ37" i="29"/>
  <c r="AK37" i="28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AK37" i="26"/>
  <c r="AJ37" i="26"/>
  <c r="AI8" i="25"/>
  <c r="AL8" i="25" s="1"/>
  <c r="AM8" i="25" s="1"/>
  <c r="AK37" i="25"/>
  <c r="AJ37" i="25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AI13" i="23"/>
  <c r="AL13" i="23" s="1"/>
  <c r="AM13" i="23" s="1"/>
  <c r="AI22" i="23"/>
  <c r="AL22" i="23" s="1"/>
  <c r="AM22" i="23" s="1"/>
  <c r="AI29" i="23"/>
  <c r="AL29" i="23" s="1"/>
  <c r="AM29" i="23" s="1"/>
  <c r="AJ37" i="23"/>
  <c r="AI8" i="21"/>
  <c r="AL8" i="21" s="1"/>
  <c r="AM8" i="21" s="1"/>
  <c r="AJ37" i="21"/>
  <c r="AK37" i="2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AJ8" i="9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J33" i="7"/>
  <c r="AK32" i="7"/>
  <c r="AJ32" i="7"/>
  <c r="AK31" i="7"/>
  <c r="AJ31" i="7"/>
  <c r="AK30" i="7"/>
  <c r="AJ30" i="7"/>
  <c r="AK29" i="7"/>
  <c r="AJ29" i="7"/>
  <c r="AI29" i="7" s="1"/>
  <c r="AL29" i="7" s="1"/>
  <c r="AM29" i="7" s="1"/>
  <c r="AK28" i="7"/>
  <c r="AJ28" i="7"/>
  <c r="AK27" i="7"/>
  <c r="AJ27" i="7"/>
  <c r="AK26" i="7"/>
  <c r="AJ26" i="7"/>
  <c r="AI26" i="7" s="1"/>
  <c r="AL26" i="7" s="1"/>
  <c r="AM26" i="7" s="1"/>
  <c r="AK25" i="7"/>
  <c r="AJ25" i="7"/>
  <c r="AI25" i="7" s="1"/>
  <c r="AL25" i="7" s="1"/>
  <c r="AM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I21" i="7" s="1"/>
  <c r="AL21" i="7" s="1"/>
  <c r="AM21" i="7" s="1"/>
  <c r="AJ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AI28" i="7" l="1"/>
  <c r="AL28" i="7" s="1"/>
  <c r="AM28" i="7" s="1"/>
  <c r="AI33" i="7"/>
  <c r="AL33" i="7" s="1"/>
  <c r="AM33" i="7" s="1"/>
  <c r="AI12" i="7"/>
  <c r="AL12" i="7" s="1"/>
  <c r="AM12" i="7" s="1"/>
  <c r="AI31" i="7"/>
  <c r="AL31" i="7" s="1"/>
  <c r="AM31" i="7" s="1"/>
  <c r="AI37" i="28"/>
  <c r="AI37" i="27"/>
  <c r="AI37" i="26"/>
  <c r="AI37" i="24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AJ37" i="1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L9" i="10" s="1"/>
  <c r="AM9" i="10" s="1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AJ37" i="10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AJ37" i="9"/>
  <c r="AI8" i="7"/>
  <c r="AL8" i="7" s="1"/>
  <c r="AM8" i="7" s="1"/>
  <c r="AI9" i="7"/>
  <c r="AL9" i="7" s="1"/>
  <c r="AM9" i="7" s="1"/>
  <c r="AI10" i="7"/>
  <c r="AL10" i="7" s="1"/>
  <c r="AM10" i="7" s="1"/>
  <c r="AI11" i="7"/>
  <c r="AL11" i="7" s="1"/>
  <c r="AM11" i="7" s="1"/>
  <c r="AK37" i="7"/>
  <c r="AJ37" i="7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L37" i="28" l="1"/>
  <c r="AM37" i="28" s="1"/>
  <c r="AL37" i="27"/>
  <c r="AM37" i="27" s="1"/>
  <c r="AL37" i="26"/>
  <c r="AM37" i="26" s="1"/>
  <c r="AL37" i="25"/>
  <c r="AM37" i="25" s="1"/>
  <c r="AL37" i="24"/>
  <c r="AM37" i="24" s="1"/>
  <c r="AL37" i="23"/>
  <c r="AM37" i="23" s="1"/>
  <c r="AL37" i="22"/>
  <c r="AM37" i="22" s="1"/>
  <c r="AL37" i="21"/>
  <c r="AM37" i="21" s="1"/>
  <c r="AL8" i="9"/>
  <c r="AM8" i="9" s="1"/>
  <c r="AI34" i="1"/>
  <c r="AL34" i="1" s="1"/>
  <c r="AM34" i="1" s="1"/>
  <c r="AI37" i="11"/>
  <c r="AI37" i="10"/>
  <c r="AI37" i="9"/>
  <c r="AI37" i="7"/>
  <c r="AI11" i="1"/>
  <c r="AL11" i="1" s="1"/>
  <c r="AM11" i="1" s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L10" i="1" s="1"/>
  <c r="AM10" i="1" s="1"/>
  <c r="AK9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L37" i="7" l="1"/>
  <c r="AM37" i="7" s="1"/>
  <c r="AL37" i="11"/>
  <c r="AM37" i="11" s="1"/>
  <c r="AL37" i="9"/>
  <c r="AM37" i="9" s="1"/>
  <c r="AL37" i="10"/>
  <c r="AM37" i="10" s="1"/>
  <c r="AK37" i="1"/>
  <c r="AJ37" i="1"/>
  <c r="AL8" i="1"/>
  <c r="AM8" i="1" s="1"/>
  <c r="AL9" i="1"/>
  <c r="AM9" i="1" s="1"/>
  <c r="AI37" i="1" l="1"/>
  <c r="AL37" i="1" s="1"/>
  <c r="AM37" i="1" s="1"/>
</calcChain>
</file>

<file path=xl/sharedStrings.xml><?xml version="1.0" encoding="utf-8"?>
<sst xmlns="http://schemas.openxmlformats.org/spreadsheetml/2006/main" count="1043" uniqueCount="142">
  <si>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</si>
  <si>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</si>
  <si>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</si>
  <si>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</si>
  <si>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</si>
  <si>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</si>
  <si>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</si>
  <si>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</si>
  <si>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</si>
  <si>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</si>
  <si>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</si>
  <si>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</si>
  <si>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</si>
  <si>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</si>
  <si>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</si>
  <si>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</si>
  <si>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</si>
  <si>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</si>
  <si>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</si>
  <si>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</si>
  <si>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</si>
  <si>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</si>
  <si>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</si>
  <si>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</si>
  <si>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</si>
  <si>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</si>
  <si>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</si>
  <si>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</si>
  <si>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</si>
  <si>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</si>
  <si>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</si>
  <si>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</si>
  <si>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</si>
  <si>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</si>
  <si>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</si>
  <si>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</si>
  <si>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</si>
  <si>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</si>
  <si>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</si>
  <si>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</si>
  <si>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契約番号：○○ー21ー××××　</t>
    <rPh sb="0" eb="2">
      <t>ケイヤク</t>
    </rPh>
    <rPh sb="2" eb="4">
      <t>バンゴウ</t>
    </rPh>
    <phoneticPr fontId="1"/>
  </si>
  <si>
    <t>工事名：国道△△号道路改良工事</t>
    <rPh sb="0" eb="3">
      <t>コウジメイ</t>
    </rPh>
    <rPh sb="4" eb="6">
      <t>コクドウ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</si>
  <si>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</si>
  <si>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</si>
  <si>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</si>
  <si>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</si>
  <si>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</si>
  <si>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</si>
  <si>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</si>
  <si>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</si>
  <si>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</si>
  <si>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</si>
  <si>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</si>
  <si>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</si>
  <si>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</si>
  <si>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</si>
  <si>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</si>
  <si>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</si>
  <si>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</si>
  <si>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</si>
  <si>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</si>
  <si>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</si>
  <si>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</si>
  <si>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</si>
  <si>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</si>
  <si>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</si>
  <si>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</si>
  <si>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</si>
  <si>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</si>
  <si>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</si>
  <si>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</si>
  <si>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</si>
  <si>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</si>
  <si>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</si>
  <si>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２月集計</t>
    <rPh sb="1" eb="2">
      <t>ガツ</t>
    </rPh>
    <rPh sb="2" eb="4">
      <t>シュウケイ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</si>
  <si>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</si>
  <si>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</si>
  <si>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</si>
  <si>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</si>
  <si>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</si>
  <si>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</si>
  <si>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</si>
  <si>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</si>
  <si>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</si>
  <si>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</si>
  <si>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</si>
  <si>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</si>
  <si>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</si>
  <si>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</si>
  <si>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</si>
  <si>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</si>
  <si>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</si>
  <si>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</si>
  <si>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</si>
  <si>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</si>
  <si>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週休２日とは</t>
    <phoneticPr fontId="1"/>
  </si>
  <si>
    <t>→受注者の責によらず作業を余儀なくされる場合は、その期間を週休2日の対象から外して判断する。</t>
    <phoneticPr fontId="1"/>
  </si>
  <si>
    <t>・交通管理者との協議の結果、週休2日が確保できない場合は評価できないか。</t>
    <rPh sb="1" eb="3">
      <t>コウツウ</t>
    </rPh>
    <rPh sb="3" eb="5">
      <t>カンリ</t>
    </rPh>
    <rPh sb="5" eb="6">
      <t>シャ</t>
    </rPh>
    <rPh sb="8" eb="10">
      <t>キョウギ</t>
    </rPh>
    <rPh sb="11" eb="13">
      <t>ケッカ</t>
    </rPh>
    <rPh sb="14" eb="16">
      <t>シュウキュウ</t>
    </rPh>
    <rPh sb="17" eb="18">
      <t>ニチ</t>
    </rPh>
    <rPh sb="19" eb="21">
      <t>カクホ</t>
    </rPh>
    <rPh sb="25" eb="27">
      <t>バアイ</t>
    </rPh>
    <rPh sb="28" eb="30">
      <t>ヒョウカ</t>
    </rPh>
    <phoneticPr fontId="1"/>
  </si>
  <si>
    <t>・月単位の週休2日の場合に、1か月でも達成できなければ月単位の週休2日として認めない。</t>
    <phoneticPr fontId="1"/>
  </si>
  <si>
    <t>・暦上の土曜日・日曜日の閉所では28.5%に満たない月は、その月の土曜日・日曜日の合計日数以上に閉所を行っている場合に、４週８休（28.5%）以上を達成しているものとみなす。工期のはじめ月や終わり月についても同様。</t>
    <phoneticPr fontId="1"/>
  </si>
  <si>
    <t>　４週８休（28.5%）以上を達成しているものとみなす</t>
    <phoneticPr fontId="1"/>
  </si>
  <si>
    <t>　10月21日着手や10月11日完成の場合、</t>
    <phoneticPr fontId="1"/>
  </si>
  <si>
    <t>令和６年　４月</t>
    <rPh sb="0" eb="2">
      <t>レイワ</t>
    </rPh>
    <rPh sb="3" eb="4">
      <t>ネン</t>
    </rPh>
    <rPh sb="6" eb="7">
      <t>ガツ</t>
    </rPh>
    <phoneticPr fontId="1"/>
  </si>
  <si>
    <t>R6.4</t>
  </si>
  <si>
    <t>R6.4</t>
    <phoneticPr fontId="1"/>
  </si>
  <si>
    <t>R6.5</t>
  </si>
  <si>
    <t>R6.5</t>
    <phoneticPr fontId="1"/>
  </si>
  <si>
    <t>R6.6</t>
  </si>
  <si>
    <t>R6.6</t>
    <phoneticPr fontId="1"/>
  </si>
  <si>
    <t>R6.7</t>
  </si>
  <si>
    <t>R6.8</t>
  </si>
  <si>
    <t>R6.9</t>
  </si>
  <si>
    <t>R6.10</t>
  </si>
  <si>
    <t>R6.11</t>
  </si>
  <si>
    <t>R6.12</t>
  </si>
  <si>
    <t>R7.1</t>
  </si>
  <si>
    <t>R7.1</t>
    <phoneticPr fontId="1"/>
  </si>
  <si>
    <t>R7.2</t>
  </si>
  <si>
    <t>R7.2</t>
    <phoneticPr fontId="1"/>
  </si>
  <si>
    <t>R7.3</t>
  </si>
  <si>
    <t>R7.3</t>
    <phoneticPr fontId="1"/>
  </si>
  <si>
    <t>令和６年　６月</t>
    <rPh sb="0" eb="2">
      <t>レイワ</t>
    </rPh>
    <rPh sb="3" eb="4">
      <t>ネン</t>
    </rPh>
    <rPh sb="6" eb="7">
      <t>ガツ</t>
    </rPh>
    <phoneticPr fontId="1"/>
  </si>
  <si>
    <t>令和６年　５月</t>
    <rPh sb="0" eb="2">
      <t>レイワ</t>
    </rPh>
    <rPh sb="3" eb="4">
      <t>ネン</t>
    </rPh>
    <rPh sb="6" eb="7">
      <t>ガツ</t>
    </rPh>
    <phoneticPr fontId="1"/>
  </si>
  <si>
    <t>令和６年　７月</t>
    <rPh sb="0" eb="2">
      <t>レイワ</t>
    </rPh>
    <rPh sb="3" eb="4">
      <t>ネン</t>
    </rPh>
    <rPh sb="6" eb="7">
      <t>ガツ</t>
    </rPh>
    <phoneticPr fontId="1"/>
  </si>
  <si>
    <t>週休２日達成状況における考え方</t>
    <rPh sb="0" eb="2">
      <t>シュウキュウ</t>
    </rPh>
    <rPh sb="3" eb="4">
      <t>ニチ</t>
    </rPh>
    <rPh sb="4" eb="6">
      <t>タッセイ</t>
    </rPh>
    <rPh sb="6" eb="8">
      <t>ジョウキョウ</t>
    </rPh>
    <rPh sb="12" eb="13">
      <t>カンガ</t>
    </rPh>
    <rPh sb="14" eb="15">
      <t>カタ</t>
    </rPh>
    <phoneticPr fontId="1"/>
  </si>
  <si>
    <t>　8÷31＝25.8％となり、28.5％を下回るが達成しているものとみなす</t>
    <phoneticPr fontId="1"/>
  </si>
  <si>
    <t>イメージ：10月の場合</t>
    <rPh sb="7" eb="8">
      <t>ガツ</t>
    </rPh>
    <rPh sb="9" eb="11">
      <t>バアイ</t>
    </rPh>
    <phoneticPr fontId="1"/>
  </si>
  <si>
    <t>　2÷11＝18.2％となり、28.5％を下回るが達成しているものとみなす</t>
    <phoneticPr fontId="1"/>
  </si>
  <si>
    <t>契約番号：○○ー24ー××××　</t>
    <rPh sb="0" eb="2">
      <t>ケイヤク</t>
    </rPh>
    <rPh sb="2" eb="4">
      <t>バンゴウ</t>
    </rPh>
    <phoneticPr fontId="1"/>
  </si>
  <si>
    <t>令和７年　３月</t>
    <rPh sb="0" eb="2">
      <t>レイワ</t>
    </rPh>
    <rPh sb="3" eb="4">
      <t>ネン</t>
    </rPh>
    <rPh sb="6" eb="7">
      <t>ガツ</t>
    </rPh>
    <phoneticPr fontId="1"/>
  </si>
  <si>
    <t>令和７年　２月</t>
    <rPh sb="0" eb="2">
      <t>レイワ</t>
    </rPh>
    <rPh sb="3" eb="4">
      <t>ネン</t>
    </rPh>
    <rPh sb="6" eb="7">
      <t>ガツ</t>
    </rPh>
    <phoneticPr fontId="1"/>
  </si>
  <si>
    <t>令和７年　１月</t>
    <rPh sb="0" eb="2">
      <t>レイワ</t>
    </rPh>
    <rPh sb="3" eb="4">
      <t>ネン</t>
    </rPh>
    <rPh sb="6" eb="7">
      <t>ガツ</t>
    </rPh>
    <phoneticPr fontId="1"/>
  </si>
  <si>
    <t>令和６年　１２月</t>
    <rPh sb="0" eb="2">
      <t>レイワ</t>
    </rPh>
    <rPh sb="3" eb="4">
      <t>ネン</t>
    </rPh>
    <rPh sb="7" eb="8">
      <t>ガツ</t>
    </rPh>
    <phoneticPr fontId="1"/>
  </si>
  <si>
    <t>令和６年　１１月</t>
    <rPh sb="0" eb="2">
      <t>レイワ</t>
    </rPh>
    <rPh sb="3" eb="4">
      <t>ネン</t>
    </rPh>
    <rPh sb="7" eb="8">
      <t>ガツ</t>
    </rPh>
    <phoneticPr fontId="1"/>
  </si>
  <si>
    <t>令和６年　１０月</t>
    <rPh sb="0" eb="2">
      <t>レイワ</t>
    </rPh>
    <rPh sb="3" eb="4">
      <t>ネン</t>
    </rPh>
    <rPh sb="7" eb="8">
      <t>ガツ</t>
    </rPh>
    <phoneticPr fontId="1"/>
  </si>
  <si>
    <t>令和６年　９月</t>
    <rPh sb="0" eb="2">
      <t>レイワ</t>
    </rPh>
    <rPh sb="3" eb="4">
      <t>ネン</t>
    </rPh>
    <rPh sb="6" eb="7">
      <t>ガツ</t>
    </rPh>
    <phoneticPr fontId="1"/>
  </si>
  <si>
    <t>令和６年　８月</t>
    <rPh sb="0" eb="2">
      <t>レイワ</t>
    </rPh>
    <rPh sb="3" eb="4">
      <t>ネン</t>
    </rPh>
    <rPh sb="6" eb="7">
      <t>ガツ</t>
    </rPh>
    <phoneticPr fontId="1"/>
  </si>
  <si>
    <t>なお、対象期間外は、工場製作期間中、一時中止期間中等、工事現場を一定期間、連続的に閉所する期間とする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コウジョウ</t>
    </rPh>
    <rPh sb="12" eb="14">
      <t>セイサク</t>
    </rPh>
    <rPh sb="14" eb="17">
      <t>キカンチュウ</t>
    </rPh>
    <rPh sb="18" eb="20">
      <t>イチジ</t>
    </rPh>
    <rPh sb="20" eb="22">
      <t>チュウシ</t>
    </rPh>
    <rPh sb="22" eb="25">
      <t>キカンチュウ</t>
    </rPh>
    <rPh sb="25" eb="26">
      <t>ナド</t>
    </rPh>
    <rPh sb="27" eb="29">
      <t>コウジ</t>
    </rPh>
    <rPh sb="29" eb="31">
      <t>ゲンバ</t>
    </rPh>
    <rPh sb="32" eb="34">
      <t>イッテイ</t>
    </rPh>
    <rPh sb="34" eb="36">
      <t>キカン</t>
    </rPh>
    <rPh sb="37" eb="40">
      <t>レンゾクテキ</t>
    </rPh>
    <rPh sb="41" eb="43">
      <t>ヘイショ</t>
    </rPh>
    <rPh sb="45" eb="47">
      <t>キカン</t>
    </rPh>
    <phoneticPr fontId="1"/>
  </si>
  <si>
    <t>週休２日　現場閉所（ 計画 ・ 実績 ）書</t>
    <rPh sb="0" eb="2">
      <t>シュウキュウ</t>
    </rPh>
    <rPh sb="3" eb="4">
      <t>ニチ</t>
    </rPh>
    <rPh sb="5" eb="7">
      <t>ゲンバ</t>
    </rPh>
    <rPh sb="7" eb="9">
      <t>ヘイショ</t>
    </rPh>
    <rPh sb="11" eb="13">
      <t>ケイカク</t>
    </rPh>
    <rPh sb="16" eb="18">
      <t>ジッセキ</t>
    </rPh>
    <rPh sb="20" eb="21">
      <t>ショ</t>
    </rPh>
    <phoneticPr fontId="1"/>
  </si>
  <si>
    <t>週休２日　現場閉所実績集計表</t>
    <rPh sb="0" eb="2">
      <t>シュウキュウ</t>
    </rPh>
    <rPh sb="3" eb="4">
      <t>ニチ</t>
    </rPh>
    <rPh sb="5" eb="7">
      <t>ゲンバ</t>
    </rPh>
    <rPh sb="7" eb="9">
      <t>ヘイショ</t>
    </rPh>
    <rPh sb="9" eb="11">
      <t>ジッセキ</t>
    </rPh>
    <rPh sb="11" eb="13">
      <t>シュウケイ</t>
    </rPh>
    <rPh sb="13" eb="14">
      <t>ヒョウ</t>
    </rPh>
    <phoneticPr fontId="1"/>
  </si>
  <si>
    <r>
      <t>①</t>
    </r>
    <r>
      <rPr>
        <strike/>
        <sz val="12"/>
        <color theme="1"/>
        <rFont val="Times New Roman"/>
        <family val="1"/>
      </rPr>
      <t xml:space="preserve"> </t>
    </r>
    <r>
      <rPr>
        <strike/>
        <sz val="12"/>
        <color theme="1"/>
        <rFont val="ＭＳ 明朝"/>
        <family val="1"/>
        <charset val="128"/>
      </rPr>
      <t>月単位の週休２日とは、対象期間において、全ての月で４週８休以上の現場閉所を行ったと認められる状態をいう。</t>
    </r>
    <phoneticPr fontId="1"/>
  </si>
  <si>
    <r>
      <t>②</t>
    </r>
    <r>
      <rPr>
        <strike/>
        <sz val="12"/>
        <color theme="1"/>
        <rFont val="Times New Roman"/>
        <family val="1"/>
      </rPr>
      <t xml:space="preserve"> </t>
    </r>
    <r>
      <rPr>
        <strike/>
        <sz val="12"/>
        <color theme="1"/>
        <rFont val="ＭＳ 明朝"/>
        <family val="1"/>
        <charset val="128"/>
      </rPr>
      <t>通期の週休２日とは、対象期間において、４週８休以上の現場閉所を行ったと認められる状態をいう。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</si>
</sst>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%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trike/>
      <sz val="8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trike/>
      <sz val="18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2"/>
      <color theme="1"/>
      <name val="ＭＳ 明朝"/>
      <family val="1"/>
      <charset val="128"/>
    </font>
    <font>
      <strike/>
      <sz val="12"/>
      <color theme="1"/>
      <name val="游ゴシック"/>
      <family val="2"/>
      <charset val="128"/>
      <scheme val="minor"/>
    </font>
    <font>
      <strike/>
      <sz val="12"/>
      <color theme="1"/>
      <name val="Times New Roman"/>
      <family val="1"/>
    </font>
    <font>
      <strike/>
      <sz val="12"/>
      <color theme="1"/>
      <name val="游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3" xfId="0" applyNumberFormat="1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77" fontId="10" fillId="4" borderId="23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>
      <alignment horizontal="justify"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Alignment="1">
      <alignment horizontal="justify" vertical="center"/>
    </xf>
    <xf numFmtId="0" fontId="20" fillId="0" borderId="0" xfId="0" applyFont="1" applyProtection="1">
      <alignment vertical="center"/>
      <protection locked="0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577215</xdr:colOff>
      <xdr:row>58</xdr:row>
      <xdr:rowOff>66675</xdr:rowOff>
    </xdr:from>
    <xdr:to>
      <xdr:col>5</xdr:col>
      <xdr:colOff>1354455</xdr:colOff>
      <xdr:row>69</xdr:row>
      <xdr:rowOff>169545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81B42B-255A-48F8-8F60-8B430582C8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846195" y="15116175"/>
          <a:ext cx="1741170" cy="2781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view="pageBreakPreview" zoomScale="75" zoomScaleNormal="75" zoomScaleSheetLayoutView="75" workbookViewId="0">
      <selection activeCell="B16" sqref="B16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90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44</v>
      </c>
      <c r="AJ5" s="112"/>
      <c r="AK5" s="112"/>
      <c r="AL5" s="115" t="s">
        <v>45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38">
        <f>D6+1</f>
        <v>2</v>
      </c>
      <c r="F6" s="3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38">
        <v>30</v>
      </c>
      <c r="AH6" s="38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58</v>
      </c>
      <c r="E7" s="38" t="s">
        <v>59</v>
      </c>
      <c r="F7" s="38" t="s">
        <v>60</v>
      </c>
      <c r="G7" s="38" t="s">
        <v>55</v>
      </c>
      <c r="H7" s="38" t="s">
        <v>46</v>
      </c>
      <c r="I7" s="38" t="s">
        <v>62</v>
      </c>
      <c r="J7" s="38" t="s">
        <v>48</v>
      </c>
      <c r="K7" s="38" t="s">
        <v>58</v>
      </c>
      <c r="L7" s="38" t="s">
        <v>59</v>
      </c>
      <c r="M7" s="38" t="s">
        <v>60</v>
      </c>
      <c r="N7" s="38" t="s">
        <v>55</v>
      </c>
      <c r="O7" s="38" t="s">
        <v>46</v>
      </c>
      <c r="P7" s="38" t="s">
        <v>4</v>
      </c>
      <c r="Q7" s="38" t="s">
        <v>61</v>
      </c>
      <c r="R7" s="38" t="s">
        <v>6</v>
      </c>
      <c r="S7" s="38" t="s">
        <v>59</v>
      </c>
      <c r="T7" s="38" t="s">
        <v>60</v>
      </c>
      <c r="U7" s="38" t="s">
        <v>55</v>
      </c>
      <c r="V7" s="38" t="s">
        <v>46</v>
      </c>
      <c r="W7" s="38" t="s">
        <v>4</v>
      </c>
      <c r="X7" s="38" t="s">
        <v>48</v>
      </c>
      <c r="Y7" s="38" t="s">
        <v>58</v>
      </c>
      <c r="Z7" s="38" t="s">
        <v>7</v>
      </c>
      <c r="AA7" s="38" t="s">
        <v>1</v>
      </c>
      <c r="AB7" s="38" t="s">
        <v>2</v>
      </c>
      <c r="AC7" s="38" t="s">
        <v>46</v>
      </c>
      <c r="AD7" s="38" t="s">
        <v>4</v>
      </c>
      <c r="AE7" s="38" t="s">
        <v>48</v>
      </c>
      <c r="AF7" s="38" t="s">
        <v>58</v>
      </c>
      <c r="AG7" s="38" t="s">
        <v>7</v>
      </c>
      <c r="AH7" s="38" t="s">
        <v>1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1" t="s">
        <v>37</v>
      </c>
      <c r="B38" s="72" t="s">
        <v>43</v>
      </c>
      <c r="AL38" s="73"/>
    </row>
    <row r="39" spans="1:39" s="72" customFormat="1" ht="13.5" customHeight="1" x14ac:dyDescent="0.45">
      <c r="A39" s="71"/>
      <c r="B39" s="72" t="s">
        <v>137</v>
      </c>
      <c r="AL39" s="73"/>
    </row>
    <row r="40" spans="1:39" s="72" customFormat="1" ht="13.5" customHeight="1" x14ac:dyDescent="0.45">
      <c r="A40" s="71" t="s">
        <v>39</v>
      </c>
      <c r="B40" s="72" t="s">
        <v>83</v>
      </c>
      <c r="AL40" s="73"/>
    </row>
    <row r="41" spans="1:39" s="72" customFormat="1" ht="13.5" customHeight="1" x14ac:dyDescent="0.45">
      <c r="A41" s="71" t="s">
        <v>38</v>
      </c>
      <c r="B41" s="72" t="s">
        <v>87</v>
      </c>
      <c r="AL41" s="73"/>
    </row>
    <row r="42" spans="1:39" s="72" customFormat="1" ht="13.5" customHeight="1" x14ac:dyDescent="0.45">
      <c r="A42" s="71" t="s">
        <v>85</v>
      </c>
      <c r="B42" s="72" t="s">
        <v>86</v>
      </c>
      <c r="AL42" s="73"/>
    </row>
    <row r="43" spans="1:39" s="75" customFormat="1" ht="13.5" customHeight="1" x14ac:dyDescent="0.45">
      <c r="A43" s="103"/>
      <c r="B43" s="104"/>
      <c r="C43" s="104"/>
      <c r="D43" s="104"/>
      <c r="E43" s="10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000-000000000000}">
      <formula1>"○,▲"</formula1>
    </dataValidation>
    <dataValidation type="list" allowBlank="1" showInputMessage="1" showErrorMessage="1" sqref="D9:N35 AC9:AE35 AG9:AH35 AA9:AA35 P9:T35 V9:X35" xr:uid="{00000000-0002-0000-0000-000001000000}">
      <formula1>"○,▲,－"</formula1>
    </dataValidation>
    <dataValidation type="list" allowBlank="1" showInputMessage="1" showErrorMessage="1" sqref="AB9:AB35 AF9:AF35 Y9:Z35 U9:U35" xr:uid="{00000000-0002-0000-0000-000002000000}">
      <formula1>"○,▲,ー"</formula1>
    </dataValidation>
    <dataValidation type="list" allowBlank="1" showInputMessage="1" showErrorMessage="1" sqref="D8:AH8" xr:uid="{00000000-0002-0000-00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43"/>
  <sheetViews>
    <sheetView view="pageBreakPreview" zoomScaleNormal="75" zoomScaleSheetLayoutView="100" workbookViewId="0">
      <selection activeCell="B12" sqref="B1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135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64</v>
      </c>
      <c r="AJ5" s="112"/>
      <c r="AK5" s="112"/>
      <c r="AL5" s="115" t="s">
        <v>63</v>
      </c>
      <c r="AM5" s="116"/>
    </row>
    <row r="6" spans="1:39" x14ac:dyDescent="0.45">
      <c r="A6" s="2" t="s">
        <v>9</v>
      </c>
      <c r="B6" s="112"/>
      <c r="C6" s="112"/>
      <c r="D6" s="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7">
        <f t="shared" si="0"/>
        <v>7</v>
      </c>
      <c r="K6" s="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7">
        <f t="shared" si="0"/>
        <v>14</v>
      </c>
      <c r="R6" s="8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7">
        <f t="shared" si="0"/>
        <v>21</v>
      </c>
      <c r="Y6" s="8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7">
        <f t="shared" si="0"/>
        <v>28</v>
      </c>
      <c r="AF6" s="8">
        <f t="shared" si="0"/>
        <v>29</v>
      </c>
      <c r="AG6" s="38">
        <f t="shared" si="0"/>
        <v>30</v>
      </c>
      <c r="AH6" s="41"/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8" t="s">
        <v>4</v>
      </c>
      <c r="E7" s="38" t="s">
        <v>5</v>
      </c>
      <c r="F7" s="38" t="s">
        <v>6</v>
      </c>
      <c r="G7" s="38" t="s">
        <v>7</v>
      </c>
      <c r="H7" s="38" t="s">
        <v>1</v>
      </c>
      <c r="I7" s="38" t="s">
        <v>2</v>
      </c>
      <c r="J7" s="7" t="s">
        <v>3</v>
      </c>
      <c r="K7" s="8" t="s">
        <v>4</v>
      </c>
      <c r="L7" s="38" t="s">
        <v>5</v>
      </c>
      <c r="M7" s="38" t="s">
        <v>6</v>
      </c>
      <c r="N7" s="38" t="s">
        <v>7</v>
      </c>
      <c r="O7" s="38" t="s">
        <v>1</v>
      </c>
      <c r="P7" s="38" t="s">
        <v>2</v>
      </c>
      <c r="Q7" s="7" t="s">
        <v>3</v>
      </c>
      <c r="R7" s="8" t="s">
        <v>4</v>
      </c>
      <c r="S7" s="8" t="s">
        <v>5</v>
      </c>
      <c r="T7" s="38" t="s">
        <v>6</v>
      </c>
      <c r="U7" s="38" t="s">
        <v>7</v>
      </c>
      <c r="V7" s="38" t="s">
        <v>1</v>
      </c>
      <c r="W7" s="38" t="s">
        <v>2</v>
      </c>
      <c r="X7" s="7" t="s">
        <v>3</v>
      </c>
      <c r="Y7" s="8" t="s">
        <v>4</v>
      </c>
      <c r="Z7" s="8" t="s">
        <v>5</v>
      </c>
      <c r="AA7" s="38" t="s">
        <v>6</v>
      </c>
      <c r="AB7" s="38" t="s">
        <v>7</v>
      </c>
      <c r="AC7" s="38" t="s">
        <v>1</v>
      </c>
      <c r="AD7" s="38" t="s">
        <v>2</v>
      </c>
      <c r="AE7" s="7" t="s">
        <v>3</v>
      </c>
      <c r="AF7" s="8" t="s">
        <v>4</v>
      </c>
      <c r="AG7" s="38" t="s">
        <v>5</v>
      </c>
      <c r="AH7" s="41"/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5"/>
      <c r="T9" s="10"/>
      <c r="U9" s="10"/>
      <c r="V9" s="10"/>
      <c r="W9" s="10"/>
      <c r="X9" s="4"/>
      <c r="Y9" s="5"/>
      <c r="Z9" s="5"/>
      <c r="AA9" s="10"/>
      <c r="AB9" s="10"/>
      <c r="AC9" s="10"/>
      <c r="AD9" s="10"/>
      <c r="AE9" s="4"/>
      <c r="AF9" s="5"/>
      <c r="AG9" s="10"/>
      <c r="AH9" s="46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5"/>
      <c r="T10" s="10"/>
      <c r="U10" s="10"/>
      <c r="V10" s="10"/>
      <c r="W10" s="10"/>
      <c r="X10" s="4"/>
      <c r="Y10" s="5"/>
      <c r="Z10" s="5"/>
      <c r="AA10" s="10"/>
      <c r="AB10" s="10"/>
      <c r="AC10" s="10"/>
      <c r="AD10" s="10"/>
      <c r="AE10" s="4"/>
      <c r="AF10" s="5"/>
      <c r="AG10" s="10"/>
      <c r="AH10" s="46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5"/>
      <c r="T11" s="10"/>
      <c r="U11" s="10"/>
      <c r="V11" s="10"/>
      <c r="W11" s="10"/>
      <c r="X11" s="4"/>
      <c r="Y11" s="5"/>
      <c r="Z11" s="5"/>
      <c r="AA11" s="10"/>
      <c r="AB11" s="10"/>
      <c r="AC11" s="10"/>
      <c r="AD11" s="10"/>
      <c r="AE11" s="4"/>
      <c r="AF11" s="5"/>
      <c r="AG11" s="10"/>
      <c r="AH11" s="46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5"/>
      <c r="T12" s="10"/>
      <c r="U12" s="10"/>
      <c r="V12" s="10"/>
      <c r="W12" s="10"/>
      <c r="X12" s="4"/>
      <c r="Y12" s="5"/>
      <c r="Z12" s="5"/>
      <c r="AA12" s="10"/>
      <c r="AB12" s="10"/>
      <c r="AC12" s="10"/>
      <c r="AD12" s="10"/>
      <c r="AE12" s="4"/>
      <c r="AF12" s="5"/>
      <c r="AG12" s="10"/>
      <c r="AH12" s="46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5"/>
      <c r="T13" s="10"/>
      <c r="U13" s="10"/>
      <c r="V13" s="10"/>
      <c r="W13" s="10"/>
      <c r="X13" s="4"/>
      <c r="Y13" s="5"/>
      <c r="Z13" s="5"/>
      <c r="AA13" s="10"/>
      <c r="AB13" s="10"/>
      <c r="AC13" s="10"/>
      <c r="AD13" s="10"/>
      <c r="AE13" s="4"/>
      <c r="AF13" s="5"/>
      <c r="AG13" s="10"/>
      <c r="AH13" s="46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5"/>
      <c r="T14" s="10"/>
      <c r="U14" s="10"/>
      <c r="V14" s="10"/>
      <c r="W14" s="10"/>
      <c r="X14" s="4"/>
      <c r="Y14" s="5"/>
      <c r="Z14" s="5"/>
      <c r="AA14" s="10"/>
      <c r="AB14" s="10"/>
      <c r="AC14" s="10"/>
      <c r="AD14" s="10"/>
      <c r="AE14" s="4"/>
      <c r="AF14" s="5"/>
      <c r="AG14" s="10"/>
      <c r="AH14" s="46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5"/>
      <c r="T15" s="10"/>
      <c r="U15" s="10"/>
      <c r="V15" s="10"/>
      <c r="W15" s="10"/>
      <c r="X15" s="4"/>
      <c r="Y15" s="5"/>
      <c r="Z15" s="5"/>
      <c r="AA15" s="10"/>
      <c r="AB15" s="10"/>
      <c r="AC15" s="10"/>
      <c r="AD15" s="10"/>
      <c r="AE15" s="4"/>
      <c r="AF15" s="5"/>
      <c r="AG15" s="10"/>
      <c r="AH15" s="46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5"/>
      <c r="T16" s="10"/>
      <c r="U16" s="10"/>
      <c r="V16" s="10"/>
      <c r="W16" s="10"/>
      <c r="X16" s="4"/>
      <c r="Y16" s="5"/>
      <c r="Z16" s="5"/>
      <c r="AA16" s="10"/>
      <c r="AB16" s="10"/>
      <c r="AC16" s="10"/>
      <c r="AD16" s="10"/>
      <c r="AE16" s="4"/>
      <c r="AF16" s="5"/>
      <c r="AG16" s="10"/>
      <c r="AH16" s="46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5"/>
      <c r="T17" s="10"/>
      <c r="U17" s="10"/>
      <c r="V17" s="10"/>
      <c r="W17" s="10"/>
      <c r="X17" s="4"/>
      <c r="Y17" s="5"/>
      <c r="Z17" s="5"/>
      <c r="AA17" s="10"/>
      <c r="AB17" s="10"/>
      <c r="AC17" s="10"/>
      <c r="AD17" s="10"/>
      <c r="AE17" s="4"/>
      <c r="AF17" s="5"/>
      <c r="AG17" s="10"/>
      <c r="AH17" s="46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5"/>
      <c r="T18" s="10"/>
      <c r="U18" s="10"/>
      <c r="V18" s="10"/>
      <c r="W18" s="10"/>
      <c r="X18" s="4"/>
      <c r="Y18" s="5"/>
      <c r="Z18" s="5"/>
      <c r="AA18" s="10"/>
      <c r="AB18" s="10"/>
      <c r="AC18" s="10"/>
      <c r="AD18" s="10"/>
      <c r="AE18" s="4"/>
      <c r="AF18" s="5"/>
      <c r="AG18" s="10"/>
      <c r="AH18" s="46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5"/>
      <c r="T19" s="10"/>
      <c r="U19" s="10"/>
      <c r="V19" s="10"/>
      <c r="W19" s="10"/>
      <c r="X19" s="4"/>
      <c r="Y19" s="5"/>
      <c r="Z19" s="5"/>
      <c r="AA19" s="10"/>
      <c r="AB19" s="10"/>
      <c r="AC19" s="10"/>
      <c r="AD19" s="10"/>
      <c r="AE19" s="4"/>
      <c r="AF19" s="5"/>
      <c r="AG19" s="10"/>
      <c r="AH19" s="46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5"/>
      <c r="T20" s="10"/>
      <c r="U20" s="10"/>
      <c r="V20" s="10"/>
      <c r="W20" s="10"/>
      <c r="X20" s="4"/>
      <c r="Y20" s="5"/>
      <c r="Z20" s="5"/>
      <c r="AA20" s="10"/>
      <c r="AB20" s="10"/>
      <c r="AC20" s="10"/>
      <c r="AD20" s="10"/>
      <c r="AE20" s="4"/>
      <c r="AF20" s="5"/>
      <c r="AG20" s="10"/>
      <c r="AH20" s="46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5"/>
      <c r="T21" s="10"/>
      <c r="U21" s="10"/>
      <c r="V21" s="10"/>
      <c r="W21" s="10"/>
      <c r="X21" s="4"/>
      <c r="Y21" s="5"/>
      <c r="Z21" s="5"/>
      <c r="AA21" s="10"/>
      <c r="AB21" s="10"/>
      <c r="AC21" s="10"/>
      <c r="AD21" s="10"/>
      <c r="AE21" s="4"/>
      <c r="AF21" s="5"/>
      <c r="AG21" s="10"/>
      <c r="AH21" s="46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5"/>
      <c r="T22" s="10"/>
      <c r="U22" s="10"/>
      <c r="V22" s="10"/>
      <c r="W22" s="10"/>
      <c r="X22" s="4"/>
      <c r="Y22" s="5"/>
      <c r="Z22" s="5"/>
      <c r="AA22" s="10"/>
      <c r="AB22" s="10"/>
      <c r="AC22" s="10"/>
      <c r="AD22" s="10"/>
      <c r="AE22" s="4"/>
      <c r="AF22" s="5"/>
      <c r="AG22" s="10"/>
      <c r="AH22" s="46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5"/>
      <c r="T23" s="10"/>
      <c r="U23" s="10"/>
      <c r="V23" s="10"/>
      <c r="W23" s="10"/>
      <c r="X23" s="4"/>
      <c r="Y23" s="5"/>
      <c r="Z23" s="5"/>
      <c r="AA23" s="10"/>
      <c r="AB23" s="10"/>
      <c r="AC23" s="10"/>
      <c r="AD23" s="10"/>
      <c r="AE23" s="4"/>
      <c r="AF23" s="5"/>
      <c r="AG23" s="10"/>
      <c r="AH23" s="46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5"/>
      <c r="T24" s="10"/>
      <c r="U24" s="10"/>
      <c r="V24" s="10"/>
      <c r="W24" s="10"/>
      <c r="X24" s="4"/>
      <c r="Y24" s="5"/>
      <c r="Z24" s="5"/>
      <c r="AA24" s="10"/>
      <c r="AB24" s="10"/>
      <c r="AC24" s="10"/>
      <c r="AD24" s="10"/>
      <c r="AE24" s="4"/>
      <c r="AF24" s="5"/>
      <c r="AG24" s="10"/>
      <c r="AH24" s="46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5"/>
      <c r="T25" s="10"/>
      <c r="U25" s="10"/>
      <c r="V25" s="10"/>
      <c r="W25" s="10"/>
      <c r="X25" s="4"/>
      <c r="Y25" s="5"/>
      <c r="Z25" s="5"/>
      <c r="AA25" s="10"/>
      <c r="AB25" s="10"/>
      <c r="AC25" s="10"/>
      <c r="AD25" s="10"/>
      <c r="AE25" s="4"/>
      <c r="AF25" s="5"/>
      <c r="AG25" s="10"/>
      <c r="AH25" s="46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5"/>
      <c r="T26" s="10"/>
      <c r="U26" s="10"/>
      <c r="V26" s="10"/>
      <c r="W26" s="10"/>
      <c r="X26" s="4"/>
      <c r="Y26" s="5"/>
      <c r="Z26" s="5"/>
      <c r="AA26" s="10"/>
      <c r="AB26" s="10"/>
      <c r="AC26" s="10"/>
      <c r="AD26" s="10"/>
      <c r="AE26" s="4"/>
      <c r="AF26" s="5"/>
      <c r="AG26" s="10"/>
      <c r="AH26" s="46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5"/>
      <c r="T27" s="10"/>
      <c r="U27" s="10"/>
      <c r="V27" s="10"/>
      <c r="W27" s="10"/>
      <c r="X27" s="4"/>
      <c r="Y27" s="5"/>
      <c r="Z27" s="5"/>
      <c r="AA27" s="10"/>
      <c r="AB27" s="10"/>
      <c r="AC27" s="10"/>
      <c r="AD27" s="10"/>
      <c r="AE27" s="4"/>
      <c r="AF27" s="5"/>
      <c r="AG27" s="10"/>
      <c r="AH27" s="46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5"/>
      <c r="T28" s="10"/>
      <c r="U28" s="10"/>
      <c r="V28" s="10"/>
      <c r="W28" s="10"/>
      <c r="X28" s="4"/>
      <c r="Y28" s="5"/>
      <c r="Z28" s="5"/>
      <c r="AA28" s="10"/>
      <c r="AB28" s="10"/>
      <c r="AC28" s="10"/>
      <c r="AD28" s="10"/>
      <c r="AE28" s="4"/>
      <c r="AF28" s="5"/>
      <c r="AG28" s="10"/>
      <c r="AH28" s="46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5"/>
      <c r="T29" s="10"/>
      <c r="U29" s="10"/>
      <c r="V29" s="10"/>
      <c r="W29" s="10"/>
      <c r="X29" s="4"/>
      <c r="Y29" s="5"/>
      <c r="Z29" s="5"/>
      <c r="AA29" s="10"/>
      <c r="AB29" s="10"/>
      <c r="AC29" s="10"/>
      <c r="AD29" s="10"/>
      <c r="AE29" s="4"/>
      <c r="AF29" s="5"/>
      <c r="AG29" s="10"/>
      <c r="AH29" s="46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5"/>
      <c r="T30" s="10"/>
      <c r="U30" s="10"/>
      <c r="V30" s="10"/>
      <c r="W30" s="10"/>
      <c r="X30" s="4"/>
      <c r="Y30" s="5"/>
      <c r="Z30" s="5"/>
      <c r="AA30" s="10"/>
      <c r="AB30" s="10"/>
      <c r="AC30" s="10"/>
      <c r="AD30" s="10"/>
      <c r="AE30" s="4"/>
      <c r="AF30" s="5"/>
      <c r="AG30" s="10"/>
      <c r="AH30" s="46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5"/>
      <c r="T31" s="10"/>
      <c r="U31" s="10"/>
      <c r="V31" s="10"/>
      <c r="W31" s="10"/>
      <c r="X31" s="4"/>
      <c r="Y31" s="5"/>
      <c r="Z31" s="5"/>
      <c r="AA31" s="10"/>
      <c r="AB31" s="10"/>
      <c r="AC31" s="10"/>
      <c r="AD31" s="10"/>
      <c r="AE31" s="4"/>
      <c r="AF31" s="5"/>
      <c r="AG31" s="10"/>
      <c r="AH31" s="46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5"/>
      <c r="T32" s="10"/>
      <c r="U32" s="10"/>
      <c r="V32" s="10"/>
      <c r="W32" s="10"/>
      <c r="X32" s="4"/>
      <c r="Y32" s="5"/>
      <c r="Z32" s="5"/>
      <c r="AA32" s="10"/>
      <c r="AB32" s="10"/>
      <c r="AC32" s="10"/>
      <c r="AD32" s="10"/>
      <c r="AE32" s="4"/>
      <c r="AF32" s="5"/>
      <c r="AG32" s="10"/>
      <c r="AH32" s="46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5"/>
      <c r="T33" s="10"/>
      <c r="U33" s="10"/>
      <c r="V33" s="10"/>
      <c r="W33" s="10"/>
      <c r="X33" s="4"/>
      <c r="Y33" s="5"/>
      <c r="Z33" s="5"/>
      <c r="AA33" s="10"/>
      <c r="AB33" s="10"/>
      <c r="AC33" s="10"/>
      <c r="AD33" s="10"/>
      <c r="AE33" s="4"/>
      <c r="AF33" s="5"/>
      <c r="AG33" s="10"/>
      <c r="AH33" s="46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5"/>
      <c r="T34" s="10"/>
      <c r="U34" s="10"/>
      <c r="V34" s="10"/>
      <c r="W34" s="10"/>
      <c r="X34" s="4"/>
      <c r="Y34" s="5"/>
      <c r="Z34" s="5"/>
      <c r="AA34" s="10"/>
      <c r="AB34" s="10"/>
      <c r="AC34" s="10"/>
      <c r="AD34" s="10"/>
      <c r="AE34" s="4"/>
      <c r="AF34" s="5"/>
      <c r="AG34" s="10"/>
      <c r="AH34" s="46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5"/>
      <c r="T35" s="10"/>
      <c r="U35" s="10"/>
      <c r="V35" s="10"/>
      <c r="W35" s="10"/>
      <c r="X35" s="4"/>
      <c r="Y35" s="5"/>
      <c r="Z35" s="5"/>
      <c r="AA35" s="10"/>
      <c r="AB35" s="10"/>
      <c r="AC35" s="10"/>
      <c r="AD35" s="10"/>
      <c r="AE35" s="4"/>
      <c r="AF35" s="5"/>
      <c r="AG35" s="10"/>
      <c r="AH35" s="46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900-000000000000}">
      <formula1>"○,▲"</formula1>
    </dataValidation>
    <dataValidation type="list" allowBlank="1" showInputMessage="1" showErrorMessage="1" sqref="D9:N35 AC9:AE35 AG9:AH35 AA9:AA35 P9:T35 V9:X35" xr:uid="{00000000-0002-0000-0900-000001000000}">
      <formula1>"○,▲,－"</formula1>
    </dataValidation>
    <dataValidation type="list" allowBlank="1" showInputMessage="1" showErrorMessage="1" sqref="AB9:AB35 AF9:AF35 Y9:Z35 U9:U35" xr:uid="{00000000-0002-0000-0900-000002000000}">
      <formula1>"○,▲,ー"</formula1>
    </dataValidation>
    <dataValidation type="list" allowBlank="1" showInputMessage="1" showErrorMessage="1" sqref="D8:AH8" xr:uid="{00000000-0002-0000-09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134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65</v>
      </c>
      <c r="AJ5" s="112"/>
      <c r="AK5" s="112"/>
      <c r="AL5" s="115" t="s">
        <v>66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110">
        <f>D6+1</f>
        <v>2</v>
      </c>
      <c r="F6" s="110">
        <f>E6+1</f>
        <v>3</v>
      </c>
      <c r="G6" s="110">
        <f t="shared" ref="G6:AG6" si="0">F6+1</f>
        <v>4</v>
      </c>
      <c r="H6" s="7">
        <f t="shared" si="0"/>
        <v>5</v>
      </c>
      <c r="I6" s="8">
        <f t="shared" si="0"/>
        <v>6</v>
      </c>
      <c r="J6" s="110">
        <f t="shared" si="0"/>
        <v>7</v>
      </c>
      <c r="K6" s="110">
        <f t="shared" si="0"/>
        <v>8</v>
      </c>
      <c r="L6" s="110">
        <f t="shared" si="0"/>
        <v>9</v>
      </c>
      <c r="M6" s="110">
        <f t="shared" si="0"/>
        <v>10</v>
      </c>
      <c r="N6" s="110">
        <f t="shared" si="0"/>
        <v>11</v>
      </c>
      <c r="O6" s="7">
        <f t="shared" si="0"/>
        <v>12</v>
      </c>
      <c r="P6" s="8">
        <f t="shared" si="0"/>
        <v>13</v>
      </c>
      <c r="Q6" s="8">
        <f t="shared" si="0"/>
        <v>14</v>
      </c>
      <c r="R6" s="110">
        <f t="shared" si="0"/>
        <v>15</v>
      </c>
      <c r="S6" s="110">
        <f t="shared" si="0"/>
        <v>16</v>
      </c>
      <c r="T6" s="110">
        <f t="shared" si="0"/>
        <v>17</v>
      </c>
      <c r="U6" s="110">
        <f t="shared" si="0"/>
        <v>18</v>
      </c>
      <c r="V6" s="7">
        <f t="shared" si="0"/>
        <v>19</v>
      </c>
      <c r="W6" s="8">
        <f t="shared" si="0"/>
        <v>20</v>
      </c>
      <c r="X6" s="110">
        <f t="shared" si="0"/>
        <v>21</v>
      </c>
      <c r="Y6" s="110">
        <f t="shared" si="0"/>
        <v>22</v>
      </c>
      <c r="Z6" s="110">
        <f t="shared" si="0"/>
        <v>23</v>
      </c>
      <c r="AA6" s="110">
        <f t="shared" si="0"/>
        <v>24</v>
      </c>
      <c r="AB6" s="110">
        <f t="shared" si="0"/>
        <v>25</v>
      </c>
      <c r="AC6" s="7">
        <f t="shared" si="0"/>
        <v>26</v>
      </c>
      <c r="AD6" s="8">
        <f t="shared" si="0"/>
        <v>27</v>
      </c>
      <c r="AE6" s="110">
        <f t="shared" si="0"/>
        <v>28</v>
      </c>
      <c r="AF6" s="110">
        <f t="shared" si="0"/>
        <v>29</v>
      </c>
      <c r="AG6" s="110">
        <f t="shared" si="0"/>
        <v>30</v>
      </c>
      <c r="AH6" s="111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6</v>
      </c>
      <c r="E7" s="110" t="s">
        <v>7</v>
      </c>
      <c r="F7" s="110" t="s">
        <v>1</v>
      </c>
      <c r="G7" s="110" t="s">
        <v>2</v>
      </c>
      <c r="H7" s="7" t="s">
        <v>3</v>
      </c>
      <c r="I7" s="8" t="s">
        <v>4</v>
      </c>
      <c r="J7" s="110" t="s">
        <v>5</v>
      </c>
      <c r="K7" s="110" t="s">
        <v>6</v>
      </c>
      <c r="L7" s="110" t="s">
        <v>7</v>
      </c>
      <c r="M7" s="110" t="s">
        <v>1</v>
      </c>
      <c r="N7" s="110" t="s">
        <v>2</v>
      </c>
      <c r="O7" s="7" t="s">
        <v>3</v>
      </c>
      <c r="P7" s="8" t="s">
        <v>4</v>
      </c>
      <c r="Q7" s="8" t="s">
        <v>5</v>
      </c>
      <c r="R7" s="110" t="s">
        <v>6</v>
      </c>
      <c r="S7" s="110" t="s">
        <v>7</v>
      </c>
      <c r="T7" s="110" t="s">
        <v>1</v>
      </c>
      <c r="U7" s="110" t="s">
        <v>2</v>
      </c>
      <c r="V7" s="7" t="s">
        <v>3</v>
      </c>
      <c r="W7" s="8" t="s">
        <v>4</v>
      </c>
      <c r="X7" s="110" t="s">
        <v>5</v>
      </c>
      <c r="Y7" s="110" t="s">
        <v>6</v>
      </c>
      <c r="Z7" s="110" t="s">
        <v>7</v>
      </c>
      <c r="AA7" s="110" t="s">
        <v>1</v>
      </c>
      <c r="AB7" s="110" t="s">
        <v>2</v>
      </c>
      <c r="AC7" s="7" t="s">
        <v>3</v>
      </c>
      <c r="AD7" s="8" t="s">
        <v>4</v>
      </c>
      <c r="AE7" s="110" t="s">
        <v>5</v>
      </c>
      <c r="AF7" s="110" t="s">
        <v>6</v>
      </c>
      <c r="AG7" s="110" t="s">
        <v>7</v>
      </c>
      <c r="AH7" s="111" t="s">
        <v>1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5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5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5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5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5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5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5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5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5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5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5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5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5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5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5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5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5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5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5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5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5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5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5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5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5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5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5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A00-000000000000}">
      <formula1>"○,▲"</formula1>
    </dataValidation>
    <dataValidation type="list" allowBlank="1" showInputMessage="1" showErrorMessage="1" sqref="D9:N35 AC9:AE35 AG9:AH35 AA9:AA35 P9:T35 V9:X35" xr:uid="{00000000-0002-0000-0A00-000001000000}">
      <formula1>"○,▲,－"</formula1>
    </dataValidation>
    <dataValidation type="list" allowBlank="1" showInputMessage="1" showErrorMessage="1" sqref="AB9:AB35 AF9:AF35 Y9:Z35 U9:U35" xr:uid="{00000000-0002-0000-0A00-000002000000}">
      <formula1>"○,▲,ー"</formula1>
    </dataValidation>
    <dataValidation type="list" allowBlank="1" showInputMessage="1" showErrorMessage="1" sqref="D8:AH8" xr:uid="{00000000-0002-0000-0A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133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67</v>
      </c>
      <c r="AJ5" s="112"/>
      <c r="AK5" s="112"/>
      <c r="AL5" s="115" t="s">
        <v>68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7">
        <v>2</v>
      </c>
      <c r="F6" s="8">
        <v>3</v>
      </c>
      <c r="G6" s="8">
        <v>4</v>
      </c>
      <c r="H6" s="38">
        <v>5</v>
      </c>
      <c r="I6" s="38">
        <v>6</v>
      </c>
      <c r="J6" s="38">
        <v>7</v>
      </c>
      <c r="K6" s="38">
        <v>8</v>
      </c>
      <c r="L6" s="7">
        <v>9</v>
      </c>
      <c r="M6" s="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7">
        <v>16</v>
      </c>
      <c r="T6" s="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7">
        <v>23</v>
      </c>
      <c r="AA6" s="8">
        <v>24</v>
      </c>
      <c r="AB6" s="38">
        <v>25</v>
      </c>
      <c r="AC6" s="38">
        <v>26</v>
      </c>
      <c r="AD6" s="38">
        <v>27</v>
      </c>
      <c r="AE6" s="38">
        <v>28</v>
      </c>
      <c r="AF6" s="38">
        <v>29</v>
      </c>
      <c r="AG6" s="7">
        <v>30</v>
      </c>
      <c r="AH6" s="41"/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55</v>
      </c>
      <c r="E7" s="7" t="s">
        <v>46</v>
      </c>
      <c r="F7" s="8" t="s">
        <v>47</v>
      </c>
      <c r="G7" s="8" t="s">
        <v>48</v>
      </c>
      <c r="H7" s="38" t="s">
        <v>58</v>
      </c>
      <c r="I7" s="38" t="s">
        <v>59</v>
      </c>
      <c r="J7" s="38" t="s">
        <v>60</v>
      </c>
      <c r="K7" s="38" t="s">
        <v>55</v>
      </c>
      <c r="L7" s="7" t="s">
        <v>46</v>
      </c>
      <c r="M7" s="8" t="s">
        <v>47</v>
      </c>
      <c r="N7" s="38" t="s">
        <v>48</v>
      </c>
      <c r="O7" s="38" t="s">
        <v>58</v>
      </c>
      <c r="P7" s="38" t="s">
        <v>59</v>
      </c>
      <c r="Q7" s="38" t="s">
        <v>60</v>
      </c>
      <c r="R7" s="38" t="s">
        <v>55</v>
      </c>
      <c r="S7" s="7" t="s">
        <v>46</v>
      </c>
      <c r="T7" s="8" t="s">
        <v>4</v>
      </c>
      <c r="U7" s="38" t="s">
        <v>61</v>
      </c>
      <c r="V7" s="38" t="s">
        <v>6</v>
      </c>
      <c r="W7" s="38" t="s">
        <v>59</v>
      </c>
      <c r="X7" s="38" t="s">
        <v>60</v>
      </c>
      <c r="Y7" s="38" t="s">
        <v>55</v>
      </c>
      <c r="Z7" s="7" t="s">
        <v>46</v>
      </c>
      <c r="AA7" s="8" t="s">
        <v>4</v>
      </c>
      <c r="AB7" s="38" t="s">
        <v>48</v>
      </c>
      <c r="AC7" s="38" t="s">
        <v>58</v>
      </c>
      <c r="AD7" s="38" t="s">
        <v>59</v>
      </c>
      <c r="AE7" s="38" t="s">
        <v>60</v>
      </c>
      <c r="AF7" s="38" t="s">
        <v>55</v>
      </c>
      <c r="AG7" s="7" t="s">
        <v>46</v>
      </c>
      <c r="AH7" s="41"/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4"/>
      <c r="F9" s="5"/>
      <c r="G9" s="5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46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4"/>
      <c r="F10" s="5"/>
      <c r="G10" s="5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46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10"/>
      <c r="E11" s="4"/>
      <c r="F11" s="5"/>
      <c r="G11" s="5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46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10"/>
      <c r="E12" s="4"/>
      <c r="F12" s="5"/>
      <c r="G12" s="5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46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10"/>
      <c r="E13" s="4"/>
      <c r="F13" s="5"/>
      <c r="G13" s="5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46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10"/>
      <c r="E14" s="4"/>
      <c r="F14" s="5"/>
      <c r="G14" s="5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46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10"/>
      <c r="E15" s="4"/>
      <c r="F15" s="5"/>
      <c r="G15" s="5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46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10"/>
      <c r="E16" s="4"/>
      <c r="F16" s="5"/>
      <c r="G16" s="5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46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10"/>
      <c r="E17" s="4"/>
      <c r="F17" s="5"/>
      <c r="G17" s="5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46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10"/>
      <c r="E18" s="4"/>
      <c r="F18" s="5"/>
      <c r="G18" s="5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46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10"/>
      <c r="E19" s="4"/>
      <c r="F19" s="5"/>
      <c r="G19" s="5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46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10"/>
      <c r="E20" s="4"/>
      <c r="F20" s="5"/>
      <c r="G20" s="5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46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10"/>
      <c r="E21" s="4"/>
      <c r="F21" s="5"/>
      <c r="G21" s="5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46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10"/>
      <c r="E22" s="4"/>
      <c r="F22" s="5"/>
      <c r="G22" s="5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46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10"/>
      <c r="E23" s="4"/>
      <c r="F23" s="5"/>
      <c r="G23" s="5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46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10"/>
      <c r="E24" s="4"/>
      <c r="F24" s="5"/>
      <c r="G24" s="5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46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10"/>
      <c r="E25" s="4"/>
      <c r="F25" s="5"/>
      <c r="G25" s="5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46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10"/>
      <c r="E26" s="4"/>
      <c r="F26" s="5"/>
      <c r="G26" s="5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46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10"/>
      <c r="E27" s="4"/>
      <c r="F27" s="5"/>
      <c r="G27" s="5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46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10"/>
      <c r="E28" s="4"/>
      <c r="F28" s="5"/>
      <c r="G28" s="5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46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10"/>
      <c r="E29" s="4"/>
      <c r="F29" s="5"/>
      <c r="G29" s="5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46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10"/>
      <c r="E30" s="4"/>
      <c r="F30" s="5"/>
      <c r="G30" s="5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46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10"/>
      <c r="E31" s="4"/>
      <c r="F31" s="5"/>
      <c r="G31" s="5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46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10"/>
      <c r="E32" s="4"/>
      <c r="F32" s="5"/>
      <c r="G32" s="5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46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10"/>
      <c r="E33" s="4"/>
      <c r="F33" s="5"/>
      <c r="G33" s="5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46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10"/>
      <c r="E34" s="4"/>
      <c r="F34" s="5"/>
      <c r="G34" s="5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46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10"/>
      <c r="E35" s="4"/>
      <c r="F35" s="5"/>
      <c r="G35" s="5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46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B00-000000000000}">
      <formula1>"稼,休,外,夏休,年休"</formula1>
    </dataValidation>
    <dataValidation type="list" allowBlank="1" showInputMessage="1" showErrorMessage="1" sqref="AB9:AB35 AF9:AF35 Y9:Z35 U9:U35" xr:uid="{00000000-0002-0000-0B00-000001000000}">
      <formula1>"○,▲,ー"</formula1>
    </dataValidation>
    <dataValidation type="list" allowBlank="1" showInputMessage="1" showErrorMessage="1" sqref="D9:N35 AC9:AE35 AG9:AH35 AA9:AA35 P9:T35 V9:X35" xr:uid="{00000000-0002-0000-0B00-000002000000}">
      <formula1>"○,▲,－"</formula1>
    </dataValidation>
    <dataValidation type="list" allowBlank="1" showInputMessage="1" showErrorMessage="1" sqref="O9:O35" xr:uid="{00000000-0002-0000-0B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132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69</v>
      </c>
      <c r="AJ5" s="112"/>
      <c r="AK5" s="112"/>
      <c r="AL5" s="115" t="s">
        <v>70</v>
      </c>
      <c r="AM5" s="116"/>
    </row>
    <row r="6" spans="1:39" x14ac:dyDescent="0.45">
      <c r="A6" s="2" t="s">
        <v>9</v>
      </c>
      <c r="B6" s="112"/>
      <c r="C6" s="112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7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7">
        <v>14</v>
      </c>
      <c r="R6" s="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7">
        <v>21</v>
      </c>
      <c r="Y6" s="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7">
        <v>28</v>
      </c>
      <c r="AF6" s="8">
        <v>29</v>
      </c>
      <c r="AG6" s="38">
        <v>30</v>
      </c>
      <c r="AH6" s="39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8" t="s">
        <v>47</v>
      </c>
      <c r="E7" s="38" t="s">
        <v>48</v>
      </c>
      <c r="F7" s="38" t="s">
        <v>58</v>
      </c>
      <c r="G7" s="38" t="s">
        <v>59</v>
      </c>
      <c r="H7" s="38" t="s">
        <v>60</v>
      </c>
      <c r="I7" s="38" t="s">
        <v>55</v>
      </c>
      <c r="J7" s="7" t="s">
        <v>46</v>
      </c>
      <c r="K7" s="8" t="s">
        <v>47</v>
      </c>
      <c r="L7" s="38" t="s">
        <v>48</v>
      </c>
      <c r="M7" s="38" t="s">
        <v>58</v>
      </c>
      <c r="N7" s="38" t="s">
        <v>59</v>
      </c>
      <c r="O7" s="38" t="s">
        <v>60</v>
      </c>
      <c r="P7" s="38" t="s">
        <v>55</v>
      </c>
      <c r="Q7" s="7" t="s">
        <v>46</v>
      </c>
      <c r="R7" s="8" t="s">
        <v>4</v>
      </c>
      <c r="S7" s="38" t="s">
        <v>61</v>
      </c>
      <c r="T7" s="38" t="s">
        <v>6</v>
      </c>
      <c r="U7" s="38" t="s">
        <v>59</v>
      </c>
      <c r="V7" s="38" t="s">
        <v>60</v>
      </c>
      <c r="W7" s="38" t="s">
        <v>55</v>
      </c>
      <c r="X7" s="7" t="s">
        <v>46</v>
      </c>
      <c r="Y7" s="8" t="s">
        <v>4</v>
      </c>
      <c r="Z7" s="38" t="s">
        <v>48</v>
      </c>
      <c r="AA7" s="38" t="s">
        <v>58</v>
      </c>
      <c r="AB7" s="38" t="s">
        <v>7</v>
      </c>
      <c r="AC7" s="38" t="s">
        <v>1</v>
      </c>
      <c r="AD7" s="38" t="s">
        <v>2</v>
      </c>
      <c r="AE7" s="7" t="s">
        <v>46</v>
      </c>
      <c r="AF7" s="8" t="s">
        <v>4</v>
      </c>
      <c r="AG7" s="38" t="s">
        <v>48</v>
      </c>
      <c r="AH7" s="39" t="s">
        <v>58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C00-000000000000}">
      <formula1>"○,▲"</formula1>
    </dataValidation>
    <dataValidation type="list" allowBlank="1" showInputMessage="1" showErrorMessage="1" sqref="D9:N35 AC9:AE35 AG9:AH35 AA9:AA35 P9:T35 V9:X35" xr:uid="{00000000-0002-0000-0C00-000001000000}">
      <formula1>"○,▲,－"</formula1>
    </dataValidation>
    <dataValidation type="list" allowBlank="1" showInputMessage="1" showErrorMessage="1" sqref="AB9:AB35 AF9:AF35 Y9:Z35 U9:U35" xr:uid="{00000000-0002-0000-0C00-000002000000}">
      <formula1>"○,▲,ー"</formula1>
    </dataValidation>
    <dataValidation type="list" allowBlank="1" showInputMessage="1" showErrorMessage="1" sqref="D8:AH8" xr:uid="{00000000-0002-0000-0C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131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71</v>
      </c>
      <c r="AJ5" s="112"/>
      <c r="AK5" s="112"/>
      <c r="AL5" s="115" t="s">
        <v>72</v>
      </c>
      <c r="AM5" s="116"/>
    </row>
    <row r="6" spans="1:39" x14ac:dyDescent="0.45">
      <c r="A6" s="2" t="s">
        <v>9</v>
      </c>
      <c r="B6" s="112"/>
      <c r="C6" s="112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7">
        <v>6</v>
      </c>
      <c r="J6" s="8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7">
        <v>13</v>
      </c>
      <c r="Q6" s="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7">
        <v>20</v>
      </c>
      <c r="X6" s="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7">
        <v>27</v>
      </c>
      <c r="AE6" s="8">
        <v>28</v>
      </c>
      <c r="AF6" s="38">
        <v>29</v>
      </c>
      <c r="AG6" s="38">
        <v>30</v>
      </c>
      <c r="AH6" s="39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8" t="s">
        <v>48</v>
      </c>
      <c r="E7" s="38" t="s">
        <v>58</v>
      </c>
      <c r="F7" s="38" t="s">
        <v>59</v>
      </c>
      <c r="G7" s="38" t="s">
        <v>60</v>
      </c>
      <c r="H7" s="38" t="s">
        <v>55</v>
      </c>
      <c r="I7" s="7" t="s">
        <v>46</v>
      </c>
      <c r="J7" s="8" t="s">
        <v>47</v>
      </c>
      <c r="K7" s="8" t="s">
        <v>48</v>
      </c>
      <c r="L7" s="38" t="s">
        <v>58</v>
      </c>
      <c r="M7" s="38" t="s">
        <v>59</v>
      </c>
      <c r="N7" s="38" t="s">
        <v>60</v>
      </c>
      <c r="O7" s="38" t="s">
        <v>55</v>
      </c>
      <c r="P7" s="7" t="s">
        <v>46</v>
      </c>
      <c r="Q7" s="8" t="s">
        <v>4</v>
      </c>
      <c r="R7" s="38" t="s">
        <v>61</v>
      </c>
      <c r="S7" s="38" t="s">
        <v>6</v>
      </c>
      <c r="T7" s="38" t="s">
        <v>59</v>
      </c>
      <c r="U7" s="38" t="s">
        <v>60</v>
      </c>
      <c r="V7" s="38" t="s">
        <v>55</v>
      </c>
      <c r="W7" s="7" t="s">
        <v>46</v>
      </c>
      <c r="X7" s="8" t="s">
        <v>4</v>
      </c>
      <c r="Y7" s="38" t="s">
        <v>48</v>
      </c>
      <c r="Z7" s="38" t="s">
        <v>58</v>
      </c>
      <c r="AA7" s="38" t="s">
        <v>7</v>
      </c>
      <c r="AB7" s="38" t="s">
        <v>1</v>
      </c>
      <c r="AC7" s="38" t="s">
        <v>2</v>
      </c>
      <c r="AD7" s="7" t="s">
        <v>46</v>
      </c>
      <c r="AE7" s="8" t="s">
        <v>4</v>
      </c>
      <c r="AF7" s="38" t="s">
        <v>48</v>
      </c>
      <c r="AG7" s="38" t="s">
        <v>58</v>
      </c>
      <c r="AH7" s="39" t="s">
        <v>59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4"/>
      <c r="J9" s="5"/>
      <c r="K9" s="5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4"/>
      <c r="J10" s="5"/>
      <c r="K10" s="5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4"/>
      <c r="J11" s="5"/>
      <c r="K11" s="5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4"/>
      <c r="J12" s="5"/>
      <c r="K12" s="5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4"/>
      <c r="J13" s="5"/>
      <c r="K13" s="5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4"/>
      <c r="J14" s="5"/>
      <c r="K14" s="5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4"/>
      <c r="J15" s="5"/>
      <c r="K15" s="5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4"/>
      <c r="J16" s="5"/>
      <c r="K16" s="5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4"/>
      <c r="J17" s="5"/>
      <c r="K17" s="5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4"/>
      <c r="J18" s="5"/>
      <c r="K18" s="5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4"/>
      <c r="J19" s="5"/>
      <c r="K19" s="5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4"/>
      <c r="J20" s="5"/>
      <c r="K20" s="5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4"/>
      <c r="J21" s="5"/>
      <c r="K21" s="5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4"/>
      <c r="J22" s="5"/>
      <c r="K22" s="5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4"/>
      <c r="J23" s="5"/>
      <c r="K23" s="5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4"/>
      <c r="J24" s="5"/>
      <c r="K24" s="5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4"/>
      <c r="J25" s="5"/>
      <c r="K25" s="5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4"/>
      <c r="J26" s="5"/>
      <c r="K26" s="5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4"/>
      <c r="J27" s="5"/>
      <c r="K27" s="5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4"/>
      <c r="J28" s="5"/>
      <c r="K28" s="5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4"/>
      <c r="J29" s="5"/>
      <c r="K29" s="5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4"/>
      <c r="J30" s="5"/>
      <c r="K30" s="5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4"/>
      <c r="J31" s="5"/>
      <c r="K31" s="5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4"/>
      <c r="J32" s="5"/>
      <c r="K32" s="5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4"/>
      <c r="J33" s="5"/>
      <c r="K33" s="5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4"/>
      <c r="J34" s="5"/>
      <c r="K34" s="5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4"/>
      <c r="J35" s="5"/>
      <c r="K35" s="5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D00-000000000000}">
      <formula1>"稼,休,外,夏休,年休"</formula1>
    </dataValidation>
    <dataValidation type="list" allowBlank="1" showInputMessage="1" showErrorMessage="1" sqref="AB9:AB35 AF9:AF35 Y9:Z35 U9:U35" xr:uid="{00000000-0002-0000-0D00-000001000000}">
      <formula1>"○,▲,ー"</formula1>
    </dataValidation>
    <dataValidation type="list" allowBlank="1" showInputMessage="1" showErrorMessage="1" sqref="D9:N35 AC9:AE35 AG9:AH35 AA9:AA35 P9:T35 V9:X35" xr:uid="{00000000-0002-0000-0D00-000002000000}">
      <formula1>"○,▲,－"</formula1>
    </dataValidation>
    <dataValidation type="list" allowBlank="1" showInputMessage="1" showErrorMessage="1" sqref="O9:O35" xr:uid="{00000000-0002-0000-0D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130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74</v>
      </c>
      <c r="AJ5" s="112"/>
      <c r="AK5" s="112"/>
      <c r="AL5" s="115" t="s">
        <v>73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38">
        <f>D6+1</f>
        <v>2</v>
      </c>
      <c r="F6" s="7">
        <f>E6+1</f>
        <v>3</v>
      </c>
      <c r="G6" s="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45"/>
      <c r="AG6" s="45"/>
      <c r="AH6" s="41"/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60</v>
      </c>
      <c r="E7" s="38" t="s">
        <v>55</v>
      </c>
      <c r="F7" s="7" t="s">
        <v>46</v>
      </c>
      <c r="G7" s="8" t="s">
        <v>47</v>
      </c>
      <c r="H7" s="38" t="s">
        <v>48</v>
      </c>
      <c r="I7" s="38" t="s">
        <v>58</v>
      </c>
      <c r="J7" s="38" t="s">
        <v>59</v>
      </c>
      <c r="K7" s="38" t="s">
        <v>60</v>
      </c>
      <c r="L7" s="38" t="s">
        <v>55</v>
      </c>
      <c r="M7" s="7" t="s">
        <v>46</v>
      </c>
      <c r="N7" s="8" t="s">
        <v>4</v>
      </c>
      <c r="O7" s="8" t="s">
        <v>61</v>
      </c>
      <c r="P7" s="38" t="s">
        <v>6</v>
      </c>
      <c r="Q7" s="38" t="s">
        <v>59</v>
      </c>
      <c r="R7" s="38" t="s">
        <v>60</v>
      </c>
      <c r="S7" s="38" t="s">
        <v>55</v>
      </c>
      <c r="T7" s="7" t="s">
        <v>46</v>
      </c>
      <c r="U7" s="8" t="s">
        <v>4</v>
      </c>
      <c r="V7" s="38" t="s">
        <v>48</v>
      </c>
      <c r="W7" s="38" t="s">
        <v>58</v>
      </c>
      <c r="X7" s="38" t="s">
        <v>7</v>
      </c>
      <c r="Y7" s="38" t="s">
        <v>1</v>
      </c>
      <c r="Z7" s="8" t="s">
        <v>2</v>
      </c>
      <c r="AA7" s="7" t="s">
        <v>46</v>
      </c>
      <c r="AB7" s="8" t="s">
        <v>4</v>
      </c>
      <c r="AC7" s="38" t="s">
        <v>48</v>
      </c>
      <c r="AD7" s="38" t="s">
        <v>6</v>
      </c>
      <c r="AE7" s="38" t="s">
        <v>59</v>
      </c>
      <c r="AF7" s="45"/>
      <c r="AG7" s="45"/>
      <c r="AH7" s="41"/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1"/>
      <c r="AG8" s="4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5"/>
      <c r="AA9" s="4"/>
      <c r="AB9" s="5"/>
      <c r="AC9" s="10"/>
      <c r="AD9" s="10"/>
      <c r="AE9" s="10"/>
      <c r="AF9" s="46"/>
      <c r="AG9" s="46"/>
      <c r="AH9" s="46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5"/>
      <c r="AA10" s="4"/>
      <c r="AB10" s="5"/>
      <c r="AC10" s="10"/>
      <c r="AD10" s="10"/>
      <c r="AE10" s="10"/>
      <c r="AF10" s="46"/>
      <c r="AG10" s="46"/>
      <c r="AH10" s="46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5"/>
      <c r="AA11" s="4"/>
      <c r="AB11" s="5"/>
      <c r="AC11" s="10"/>
      <c r="AD11" s="10"/>
      <c r="AE11" s="10"/>
      <c r="AF11" s="46"/>
      <c r="AG11" s="46"/>
      <c r="AH11" s="46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5"/>
      <c r="AA12" s="4"/>
      <c r="AB12" s="5"/>
      <c r="AC12" s="10"/>
      <c r="AD12" s="10"/>
      <c r="AE12" s="10"/>
      <c r="AF12" s="46"/>
      <c r="AG12" s="46"/>
      <c r="AH12" s="46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5"/>
      <c r="AA13" s="4"/>
      <c r="AB13" s="5"/>
      <c r="AC13" s="10"/>
      <c r="AD13" s="10"/>
      <c r="AE13" s="10"/>
      <c r="AF13" s="46"/>
      <c r="AG13" s="46"/>
      <c r="AH13" s="46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5"/>
      <c r="AA14" s="4"/>
      <c r="AB14" s="5"/>
      <c r="AC14" s="10"/>
      <c r="AD14" s="10"/>
      <c r="AE14" s="10"/>
      <c r="AF14" s="46"/>
      <c r="AG14" s="46"/>
      <c r="AH14" s="46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5"/>
      <c r="AA15" s="4"/>
      <c r="AB15" s="5"/>
      <c r="AC15" s="10"/>
      <c r="AD15" s="10"/>
      <c r="AE15" s="10"/>
      <c r="AF15" s="46"/>
      <c r="AG15" s="46"/>
      <c r="AH15" s="46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5"/>
      <c r="AA16" s="4"/>
      <c r="AB16" s="5"/>
      <c r="AC16" s="10"/>
      <c r="AD16" s="10"/>
      <c r="AE16" s="10"/>
      <c r="AF16" s="46"/>
      <c r="AG16" s="46"/>
      <c r="AH16" s="46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5"/>
      <c r="AA17" s="4"/>
      <c r="AB17" s="5"/>
      <c r="AC17" s="10"/>
      <c r="AD17" s="10"/>
      <c r="AE17" s="10"/>
      <c r="AF17" s="46"/>
      <c r="AG17" s="46"/>
      <c r="AH17" s="46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5"/>
      <c r="AA18" s="4"/>
      <c r="AB18" s="5"/>
      <c r="AC18" s="10"/>
      <c r="AD18" s="10"/>
      <c r="AE18" s="10"/>
      <c r="AF18" s="46"/>
      <c r="AG18" s="46"/>
      <c r="AH18" s="46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5"/>
      <c r="AA19" s="4"/>
      <c r="AB19" s="5"/>
      <c r="AC19" s="10"/>
      <c r="AD19" s="10"/>
      <c r="AE19" s="10"/>
      <c r="AF19" s="46"/>
      <c r="AG19" s="46"/>
      <c r="AH19" s="46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5"/>
      <c r="AA20" s="4"/>
      <c r="AB20" s="5"/>
      <c r="AC20" s="10"/>
      <c r="AD20" s="10"/>
      <c r="AE20" s="10"/>
      <c r="AF20" s="46"/>
      <c r="AG20" s="46"/>
      <c r="AH20" s="46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5"/>
      <c r="AA21" s="4"/>
      <c r="AB21" s="5"/>
      <c r="AC21" s="10"/>
      <c r="AD21" s="10"/>
      <c r="AE21" s="10"/>
      <c r="AF21" s="46"/>
      <c r="AG21" s="46"/>
      <c r="AH21" s="46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5"/>
      <c r="AA22" s="4"/>
      <c r="AB22" s="5"/>
      <c r="AC22" s="10"/>
      <c r="AD22" s="10"/>
      <c r="AE22" s="10"/>
      <c r="AF22" s="46"/>
      <c r="AG22" s="46"/>
      <c r="AH22" s="46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5"/>
      <c r="AA23" s="4"/>
      <c r="AB23" s="5"/>
      <c r="AC23" s="10"/>
      <c r="AD23" s="10"/>
      <c r="AE23" s="10"/>
      <c r="AF23" s="46"/>
      <c r="AG23" s="46"/>
      <c r="AH23" s="46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5"/>
      <c r="AA24" s="4"/>
      <c r="AB24" s="5"/>
      <c r="AC24" s="10"/>
      <c r="AD24" s="10"/>
      <c r="AE24" s="10"/>
      <c r="AF24" s="46"/>
      <c r="AG24" s="46"/>
      <c r="AH24" s="46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5"/>
      <c r="AA25" s="4"/>
      <c r="AB25" s="5"/>
      <c r="AC25" s="10"/>
      <c r="AD25" s="10"/>
      <c r="AE25" s="10"/>
      <c r="AF25" s="46"/>
      <c r="AG25" s="46"/>
      <c r="AH25" s="46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5"/>
      <c r="AA26" s="4"/>
      <c r="AB26" s="5"/>
      <c r="AC26" s="10"/>
      <c r="AD26" s="10"/>
      <c r="AE26" s="10"/>
      <c r="AF26" s="46"/>
      <c r="AG26" s="46"/>
      <c r="AH26" s="46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5"/>
      <c r="AA27" s="4"/>
      <c r="AB27" s="5"/>
      <c r="AC27" s="10"/>
      <c r="AD27" s="10"/>
      <c r="AE27" s="10"/>
      <c r="AF27" s="46"/>
      <c r="AG27" s="46"/>
      <c r="AH27" s="46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5"/>
      <c r="AA28" s="4"/>
      <c r="AB28" s="5"/>
      <c r="AC28" s="10"/>
      <c r="AD28" s="10"/>
      <c r="AE28" s="10"/>
      <c r="AF28" s="46"/>
      <c r="AG28" s="46"/>
      <c r="AH28" s="46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5"/>
      <c r="AA29" s="4"/>
      <c r="AB29" s="5"/>
      <c r="AC29" s="10"/>
      <c r="AD29" s="10"/>
      <c r="AE29" s="10"/>
      <c r="AF29" s="46"/>
      <c r="AG29" s="46"/>
      <c r="AH29" s="46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5"/>
      <c r="AA30" s="4"/>
      <c r="AB30" s="5"/>
      <c r="AC30" s="10"/>
      <c r="AD30" s="10"/>
      <c r="AE30" s="10"/>
      <c r="AF30" s="46"/>
      <c r="AG30" s="46"/>
      <c r="AH30" s="46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5"/>
      <c r="AA31" s="4"/>
      <c r="AB31" s="5"/>
      <c r="AC31" s="10"/>
      <c r="AD31" s="10"/>
      <c r="AE31" s="10"/>
      <c r="AF31" s="46"/>
      <c r="AG31" s="46"/>
      <c r="AH31" s="46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5"/>
      <c r="AA32" s="4"/>
      <c r="AB32" s="5"/>
      <c r="AC32" s="10"/>
      <c r="AD32" s="10"/>
      <c r="AE32" s="10"/>
      <c r="AF32" s="46"/>
      <c r="AG32" s="46"/>
      <c r="AH32" s="46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5"/>
      <c r="AA33" s="4"/>
      <c r="AB33" s="5"/>
      <c r="AC33" s="10"/>
      <c r="AD33" s="10"/>
      <c r="AE33" s="10"/>
      <c r="AF33" s="46"/>
      <c r="AG33" s="46"/>
      <c r="AH33" s="46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5"/>
      <c r="AA34" s="4"/>
      <c r="AB34" s="5"/>
      <c r="AC34" s="10"/>
      <c r="AD34" s="10"/>
      <c r="AE34" s="10"/>
      <c r="AF34" s="46"/>
      <c r="AG34" s="46"/>
      <c r="AH34" s="46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5"/>
      <c r="AA35" s="4"/>
      <c r="AB35" s="5"/>
      <c r="AC35" s="10"/>
      <c r="AD35" s="10"/>
      <c r="AE35" s="10"/>
      <c r="AF35" s="46"/>
      <c r="AG35" s="46"/>
      <c r="AH35" s="46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E00-000000000000}">
      <formula1>"○,▲"</formula1>
    </dataValidation>
    <dataValidation type="list" allowBlank="1" showInputMessage="1" showErrorMessage="1" sqref="D9:N35 AC9:AE35 AG9:AH35 AA9:AA35 P9:T35 V9:X35" xr:uid="{00000000-0002-0000-0E00-000001000000}">
      <formula1>"○,▲,－"</formula1>
    </dataValidation>
    <dataValidation type="list" allowBlank="1" showInputMessage="1" showErrorMessage="1" sqref="AB9:AB35 AF9:AF35 Y9:Z35 U9:U35" xr:uid="{00000000-0002-0000-0E00-000002000000}">
      <formula1>"○,▲,ー"</formula1>
    </dataValidation>
    <dataValidation type="list" allowBlank="1" showInputMessage="1" showErrorMessage="1" sqref="D8:AH8" xr:uid="{00000000-0002-0000-0E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43"/>
  <sheetViews>
    <sheetView view="pageBreakPreview" zoomScale="75" zoomScaleNormal="75" zoomScaleSheetLayoutView="75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129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75</v>
      </c>
      <c r="AJ5" s="112"/>
      <c r="AK5" s="112"/>
      <c r="AL5" s="115" t="s">
        <v>76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7">
        <f>D6+1</f>
        <v>2</v>
      </c>
      <c r="F6" s="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7">
        <f t="shared" si="0"/>
        <v>9</v>
      </c>
      <c r="M6" s="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7">
        <f t="shared" si="0"/>
        <v>16</v>
      </c>
      <c r="T6" s="8">
        <f t="shared" si="0"/>
        <v>17</v>
      </c>
      <c r="U6" s="38">
        <f t="shared" si="0"/>
        <v>18</v>
      </c>
      <c r="V6" s="38">
        <f t="shared" si="0"/>
        <v>19</v>
      </c>
      <c r="W6" s="8">
        <f t="shared" si="0"/>
        <v>20</v>
      </c>
      <c r="X6" s="38">
        <f t="shared" si="0"/>
        <v>21</v>
      </c>
      <c r="Y6" s="38">
        <f t="shared" si="0"/>
        <v>22</v>
      </c>
      <c r="Z6" s="7">
        <f t="shared" si="0"/>
        <v>23</v>
      </c>
      <c r="AA6" s="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7">
        <v>30</v>
      </c>
      <c r="AH6" s="8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55</v>
      </c>
      <c r="E7" s="7" t="s">
        <v>46</v>
      </c>
      <c r="F7" s="8" t="s">
        <v>47</v>
      </c>
      <c r="G7" s="38" t="s">
        <v>48</v>
      </c>
      <c r="H7" s="38" t="s">
        <v>58</v>
      </c>
      <c r="I7" s="38" t="s">
        <v>59</v>
      </c>
      <c r="J7" s="38" t="s">
        <v>60</v>
      </c>
      <c r="K7" s="38" t="s">
        <v>55</v>
      </c>
      <c r="L7" s="7" t="s">
        <v>46</v>
      </c>
      <c r="M7" s="8" t="s">
        <v>4</v>
      </c>
      <c r="N7" s="38" t="s">
        <v>61</v>
      </c>
      <c r="O7" s="38" t="s">
        <v>6</v>
      </c>
      <c r="P7" s="38" t="s">
        <v>59</v>
      </c>
      <c r="Q7" s="38" t="s">
        <v>60</v>
      </c>
      <c r="R7" s="38" t="s">
        <v>55</v>
      </c>
      <c r="S7" s="7" t="s">
        <v>46</v>
      </c>
      <c r="T7" s="8" t="s">
        <v>4</v>
      </c>
      <c r="U7" s="38" t="s">
        <v>48</v>
      </c>
      <c r="V7" s="38" t="s">
        <v>58</v>
      </c>
      <c r="W7" s="8" t="s">
        <v>7</v>
      </c>
      <c r="X7" s="38" t="s">
        <v>1</v>
      </c>
      <c r="Y7" s="38" t="s">
        <v>2</v>
      </c>
      <c r="Z7" s="7" t="s">
        <v>46</v>
      </c>
      <c r="AA7" s="8" t="s">
        <v>4</v>
      </c>
      <c r="AB7" s="38" t="s">
        <v>48</v>
      </c>
      <c r="AC7" s="38" t="s">
        <v>58</v>
      </c>
      <c r="AD7" s="38" t="s">
        <v>7</v>
      </c>
      <c r="AE7" s="38" t="s">
        <v>1</v>
      </c>
      <c r="AF7" s="38" t="s">
        <v>2</v>
      </c>
      <c r="AG7" s="7" t="s">
        <v>46</v>
      </c>
      <c r="AH7" s="8" t="s">
        <v>4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5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5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5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5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5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5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5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5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5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5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5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5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5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5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5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5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5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5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5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5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5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5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5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5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5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5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5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F00-000000000000}">
      <formula1>"稼,休,外,夏休,年休"</formula1>
    </dataValidation>
    <dataValidation type="list" allowBlank="1" showInputMessage="1" showErrorMessage="1" sqref="AB9:AB35 AF9:AF35 Y9:Z35 U9:U35" xr:uid="{00000000-0002-0000-0F00-000001000000}">
      <formula1>"○,▲,ー"</formula1>
    </dataValidation>
    <dataValidation type="list" allowBlank="1" showInputMessage="1" showErrorMessage="1" sqref="D9:N35 AC9:AE35 AG9:AH35 AA9:AA35 P9:T35 V9:X35" xr:uid="{00000000-0002-0000-0F00-000002000000}">
      <formula1>"○,▲,－"</formula1>
    </dataValidation>
    <dataValidation type="list" allowBlank="1" showInputMessage="1" showErrorMessage="1" sqref="O9:O35" xr:uid="{00000000-0002-0000-0F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34"/>
  <sheetViews>
    <sheetView view="pageBreakPreview" zoomScaleNormal="100" zoomScaleSheetLayoutView="100" workbookViewId="0">
      <selection activeCell="E11" sqref="E11"/>
    </sheetView>
  </sheetViews>
  <sheetFormatPr defaultColWidth="9" defaultRowHeight="18" x14ac:dyDescent="0.45"/>
  <cols>
    <col min="1" max="1" width="12.59765625" style="24" customWidth="1"/>
    <col min="2" max="4" width="10.09765625" style="24" customWidth="1"/>
    <col min="5" max="5" width="12.59765625" style="24" customWidth="1"/>
    <col min="6" max="6" width="20.69921875" style="24" customWidth="1"/>
    <col min="7" max="16384" width="9" style="24"/>
  </cols>
  <sheetData>
    <row r="1" spans="1:6" ht="24.75" customHeight="1" x14ac:dyDescent="0.45">
      <c r="A1" s="57" t="s">
        <v>139</v>
      </c>
    </row>
    <row r="2" spans="1:6" ht="9" customHeight="1" x14ac:dyDescent="0.45">
      <c r="A2" s="57"/>
    </row>
    <row r="3" spans="1:6" ht="20.25" customHeight="1" x14ac:dyDescent="0.45">
      <c r="A3" s="47" t="s">
        <v>128</v>
      </c>
    </row>
    <row r="4" spans="1:6" ht="20.25" customHeight="1" x14ac:dyDescent="0.45">
      <c r="A4" s="48" t="s">
        <v>41</v>
      </c>
    </row>
    <row r="5" spans="1:6" ht="20.25" customHeight="1" x14ac:dyDescent="0.45">
      <c r="A5" s="47" t="s">
        <v>88</v>
      </c>
    </row>
    <row r="6" spans="1:6" ht="20.25" customHeight="1" x14ac:dyDescent="0.45">
      <c r="A6" s="47" t="s">
        <v>82</v>
      </c>
    </row>
    <row r="7" spans="1:6" ht="9" customHeight="1" thickBot="1" x14ac:dyDescent="0.5"/>
    <row r="8" spans="1:6" ht="23.25" customHeight="1" thickBot="1" x14ac:dyDescent="0.5">
      <c r="A8" s="49" t="s">
        <v>80</v>
      </c>
      <c r="B8" s="50" t="s">
        <v>27</v>
      </c>
      <c r="C8" s="50" t="s">
        <v>77</v>
      </c>
      <c r="D8" s="50" t="s">
        <v>78</v>
      </c>
      <c r="E8" s="50" t="s">
        <v>91</v>
      </c>
      <c r="F8" s="51" t="s">
        <v>81</v>
      </c>
    </row>
    <row r="9" spans="1:6" ht="23.25" customHeight="1" thickBot="1" x14ac:dyDescent="0.5">
      <c r="A9" s="52" t="s">
        <v>18</v>
      </c>
      <c r="B9" s="85"/>
      <c r="C9" s="85"/>
      <c r="D9" s="85"/>
      <c r="E9" s="95"/>
      <c r="F9" s="86"/>
    </row>
    <row r="10" spans="1:6" ht="23.25" customHeight="1" thickTop="1" x14ac:dyDescent="0.45">
      <c r="A10" s="53" t="s">
        <v>104</v>
      </c>
      <c r="B10" s="87"/>
      <c r="C10" s="87"/>
      <c r="D10" s="87"/>
      <c r="E10" s="96"/>
      <c r="F10" s="88"/>
    </row>
    <row r="11" spans="1:6" ht="23.25" customHeight="1" x14ac:dyDescent="0.45">
      <c r="A11" s="54" t="s">
        <v>106</v>
      </c>
      <c r="B11" s="89"/>
      <c r="C11" s="89"/>
      <c r="D11" s="89"/>
      <c r="E11" s="97"/>
      <c r="F11" s="90"/>
    </row>
    <row r="12" spans="1:6" ht="23.25" customHeight="1" x14ac:dyDescent="0.45">
      <c r="A12" s="54" t="s">
        <v>108</v>
      </c>
      <c r="B12" s="89"/>
      <c r="C12" s="89"/>
      <c r="D12" s="89"/>
      <c r="E12" s="97"/>
      <c r="F12" s="90"/>
    </row>
    <row r="13" spans="1:6" ht="23.25" customHeight="1" x14ac:dyDescent="0.45">
      <c r="A13" s="54" t="s">
        <v>109</v>
      </c>
      <c r="B13" s="89"/>
      <c r="C13" s="89"/>
      <c r="D13" s="89"/>
      <c r="E13" s="97"/>
      <c r="F13" s="90"/>
    </row>
    <row r="14" spans="1:6" ht="23.25" customHeight="1" x14ac:dyDescent="0.45">
      <c r="A14" s="54" t="s">
        <v>110</v>
      </c>
      <c r="B14" s="89"/>
      <c r="C14" s="89"/>
      <c r="D14" s="89"/>
      <c r="E14" s="97"/>
      <c r="F14" s="90"/>
    </row>
    <row r="15" spans="1:6" ht="23.25" customHeight="1" x14ac:dyDescent="0.45">
      <c r="A15" s="54" t="s">
        <v>111</v>
      </c>
      <c r="B15" s="89"/>
      <c r="C15" s="89"/>
      <c r="D15" s="89"/>
      <c r="E15" s="97"/>
      <c r="F15" s="90"/>
    </row>
    <row r="16" spans="1:6" ht="23.25" customHeight="1" x14ac:dyDescent="0.45">
      <c r="A16" s="54" t="s">
        <v>112</v>
      </c>
      <c r="B16" s="89"/>
      <c r="C16" s="89"/>
      <c r="D16" s="89"/>
      <c r="E16" s="97"/>
      <c r="F16" s="90"/>
    </row>
    <row r="17" spans="1:6" ht="23.25" customHeight="1" x14ac:dyDescent="0.45">
      <c r="A17" s="54" t="s">
        <v>113</v>
      </c>
      <c r="B17" s="89"/>
      <c r="C17" s="89"/>
      <c r="D17" s="89"/>
      <c r="E17" s="97"/>
      <c r="F17" s="90"/>
    </row>
    <row r="18" spans="1:6" ht="23.25" customHeight="1" x14ac:dyDescent="0.45">
      <c r="A18" s="54" t="s">
        <v>114</v>
      </c>
      <c r="B18" s="89"/>
      <c r="C18" s="89"/>
      <c r="D18" s="89"/>
      <c r="E18" s="97"/>
      <c r="F18" s="90"/>
    </row>
    <row r="19" spans="1:6" ht="23.25" customHeight="1" x14ac:dyDescent="0.45">
      <c r="A19" s="54" t="s">
        <v>116</v>
      </c>
      <c r="B19" s="89"/>
      <c r="C19" s="89"/>
      <c r="D19" s="89"/>
      <c r="E19" s="97"/>
      <c r="F19" s="90"/>
    </row>
    <row r="20" spans="1:6" ht="23.25" customHeight="1" x14ac:dyDescent="0.45">
      <c r="A20" s="54" t="s">
        <v>118</v>
      </c>
      <c r="B20" s="89"/>
      <c r="C20" s="89"/>
      <c r="D20" s="89"/>
      <c r="E20" s="97"/>
      <c r="F20" s="90"/>
    </row>
    <row r="21" spans="1:6" ht="23.25" customHeight="1" thickBot="1" x14ac:dyDescent="0.5">
      <c r="A21" s="55" t="s">
        <v>120</v>
      </c>
      <c r="B21" s="91"/>
      <c r="C21" s="91"/>
      <c r="D21" s="91"/>
      <c r="E21" s="98"/>
      <c r="F21" s="92"/>
    </row>
    <row r="22" spans="1:6" ht="23.25" customHeight="1" thickBot="1" x14ac:dyDescent="0.5">
      <c r="A22" s="56" t="s">
        <v>79</v>
      </c>
      <c r="B22" s="93"/>
      <c r="C22" s="93"/>
      <c r="D22" s="93"/>
      <c r="E22" s="99"/>
      <c r="F22" s="94"/>
    </row>
    <row r="23" spans="1:6" s="100" customFormat="1" ht="16.2" x14ac:dyDescent="0.45"/>
    <row r="24" spans="1:6" s="108" customFormat="1" ht="19.8" x14ac:dyDescent="0.45">
      <c r="A24" s="108" t="s">
        <v>93</v>
      </c>
    </row>
    <row r="25" spans="1:6" s="108" customFormat="1" ht="19.8" x14ac:dyDescent="0.45">
      <c r="A25" s="108" t="s">
        <v>94</v>
      </c>
    </row>
    <row r="26" spans="1:6" s="108" customFormat="1" ht="19.8" x14ac:dyDescent="0.45">
      <c r="A26" s="146"/>
      <c r="B26" s="146"/>
      <c r="C26" s="146"/>
      <c r="D26" s="146"/>
      <c r="E26" s="146"/>
      <c r="F26" s="147"/>
    </row>
    <row r="27" spans="1:6" s="108" customFormat="1" ht="19.8" x14ac:dyDescent="0.45">
      <c r="A27" s="146"/>
      <c r="B27" s="146"/>
      <c r="C27" s="146"/>
      <c r="D27" s="146"/>
      <c r="E27" s="146"/>
      <c r="F27" s="147"/>
    </row>
    <row r="28" spans="1:6" s="108" customFormat="1" ht="19.8" x14ac:dyDescent="0.45">
      <c r="A28" s="146"/>
      <c r="B28" s="146"/>
      <c r="C28" s="146"/>
      <c r="D28" s="146"/>
      <c r="E28" s="146"/>
      <c r="F28" s="147"/>
    </row>
    <row r="29" spans="1:6" s="108" customFormat="1" ht="19.8" x14ac:dyDescent="0.45"/>
    <row r="30" spans="1:6" s="108" customFormat="1" ht="19.8" x14ac:dyDescent="0.45"/>
    <row r="31" spans="1:6" s="108" customFormat="1" ht="19.8" x14ac:dyDescent="0.45"/>
    <row r="32" spans="1:6" s="108" customFormat="1" ht="19.8" x14ac:dyDescent="0.45"/>
    <row r="33" s="108" customFormat="1" ht="19.8" x14ac:dyDescent="0.45"/>
    <row r="34" s="108" customFormat="1" ht="13.2" customHeight="1" x14ac:dyDescent="0.45"/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3"/>
  <sheetViews>
    <sheetView view="pageBreakPreview" zoomScale="75" zoomScaleNormal="75" zoomScaleSheetLayoutView="75" workbookViewId="0">
      <selection activeCell="Q25" sqref="Q25"/>
    </sheetView>
  </sheetViews>
  <sheetFormatPr defaultColWidth="9" defaultRowHeight="18" x14ac:dyDescent="0.45"/>
  <cols>
    <col min="1" max="1" width="6.3984375" style="24" customWidth="1"/>
    <col min="2" max="2" width="20.59765625" style="24" customWidth="1"/>
    <col min="3" max="3" width="15.59765625" style="24" customWidth="1"/>
    <col min="4" max="34" width="4.09765625" style="24" customWidth="1"/>
    <col min="35" max="37" width="5" style="24" customWidth="1"/>
    <col min="38" max="38" width="9" style="25"/>
    <col min="39" max="39" width="20.5" style="24" customWidth="1"/>
    <col min="40" max="16384" width="9" style="24"/>
  </cols>
  <sheetData>
    <row r="1" spans="1:39" ht="26.4" x14ac:dyDescent="0.45">
      <c r="A1" s="23" t="s">
        <v>138</v>
      </c>
    </row>
    <row r="2" spans="1:39" x14ac:dyDescent="0.45">
      <c r="A2" s="26" t="s">
        <v>128</v>
      </c>
    </row>
    <row r="3" spans="1:39" x14ac:dyDescent="0.45">
      <c r="A3" s="27" t="s">
        <v>41</v>
      </c>
      <c r="AC3" s="28"/>
    </row>
    <row r="4" spans="1:39" x14ac:dyDescent="0.45">
      <c r="A4" s="26" t="s">
        <v>88</v>
      </c>
      <c r="Z4" s="24" t="s">
        <v>25</v>
      </c>
    </row>
    <row r="5" spans="1:39" x14ac:dyDescent="0.45">
      <c r="A5" s="29" t="s">
        <v>8</v>
      </c>
      <c r="B5" s="135" t="s">
        <v>11</v>
      </c>
      <c r="C5" s="135" t="s">
        <v>0</v>
      </c>
      <c r="D5" s="135" t="s">
        <v>102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42"/>
      <c r="AI5" s="134" t="s">
        <v>21</v>
      </c>
      <c r="AJ5" s="135"/>
      <c r="AK5" s="135"/>
      <c r="AL5" s="131" t="s">
        <v>42</v>
      </c>
      <c r="AM5" s="132"/>
    </row>
    <row r="6" spans="1:39" x14ac:dyDescent="0.45">
      <c r="A6" s="30" t="s">
        <v>9</v>
      </c>
      <c r="B6" s="135"/>
      <c r="C6" s="135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82"/>
      <c r="AI6" s="136" t="s">
        <v>28</v>
      </c>
      <c r="AJ6" s="138" t="s">
        <v>29</v>
      </c>
      <c r="AK6" s="139" t="s">
        <v>30</v>
      </c>
      <c r="AL6" s="140" t="s">
        <v>92</v>
      </c>
      <c r="AM6" s="133" t="s">
        <v>26</v>
      </c>
    </row>
    <row r="7" spans="1:39" x14ac:dyDescent="0.45">
      <c r="A7" s="31" t="s">
        <v>10</v>
      </c>
      <c r="B7" s="135"/>
      <c r="C7" s="135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82"/>
      <c r="AI7" s="137"/>
      <c r="AJ7" s="133"/>
      <c r="AK7" s="133"/>
      <c r="AL7" s="141"/>
      <c r="AM7" s="133"/>
    </row>
    <row r="8" spans="1:39" x14ac:dyDescent="0.45">
      <c r="A8" s="122" t="s">
        <v>84</v>
      </c>
      <c r="B8" s="123"/>
      <c r="C8" s="124"/>
      <c r="D8" s="32" t="s">
        <v>19</v>
      </c>
      <c r="E8" s="32" t="s">
        <v>19</v>
      </c>
      <c r="F8" s="32" t="s">
        <v>19</v>
      </c>
      <c r="G8" s="32" t="s">
        <v>19</v>
      </c>
      <c r="H8" s="32" t="s">
        <v>19</v>
      </c>
      <c r="I8" s="32" t="s">
        <v>19</v>
      </c>
      <c r="J8" s="32" t="s">
        <v>19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22</v>
      </c>
      <c r="Q8" s="32" t="s">
        <v>22</v>
      </c>
      <c r="R8" s="32" t="s">
        <v>20</v>
      </c>
      <c r="S8" s="32" t="s">
        <v>20</v>
      </c>
      <c r="T8" s="32" t="s">
        <v>20</v>
      </c>
      <c r="U8" s="32" t="s">
        <v>20</v>
      </c>
      <c r="V8" s="32" t="s">
        <v>20</v>
      </c>
      <c r="W8" s="32" t="s">
        <v>22</v>
      </c>
      <c r="X8" s="32" t="s">
        <v>22</v>
      </c>
      <c r="Y8" s="32" t="s">
        <v>20</v>
      </c>
      <c r="Z8" s="32" t="s">
        <v>20</v>
      </c>
      <c r="AA8" s="32" t="s">
        <v>20</v>
      </c>
      <c r="AB8" s="32" t="s">
        <v>20</v>
      </c>
      <c r="AC8" s="32" t="s">
        <v>20</v>
      </c>
      <c r="AD8" s="32" t="s">
        <v>22</v>
      </c>
      <c r="AE8" s="32" t="s">
        <v>22</v>
      </c>
      <c r="AF8" s="32" t="s">
        <v>24</v>
      </c>
      <c r="AG8" s="32" t="s">
        <v>20</v>
      </c>
      <c r="AH8" s="82"/>
      <c r="AI8" s="78">
        <f>AJ8+AK8</f>
        <v>23</v>
      </c>
      <c r="AJ8" s="79">
        <f>COUNTIFS(D8:AH8,"稼")</f>
        <v>16</v>
      </c>
      <c r="AK8" s="32">
        <f>COUNTIFS(D8:AH8,"休")</f>
        <v>7</v>
      </c>
      <c r="AL8" s="80">
        <f>IF(AI8=0,"－",AK8/AI8)</f>
        <v>0.30434782608695654</v>
      </c>
      <c r="AM8" s="81" t="str">
        <f>IF(AL8="－","－",IF(AL8&gt;=0.285,"4週8休以上",(IF(AL8&gt;=0.25,"4週7休以上4週8休未満",(IF(AL8&gt;=0.214,"4週6休以上4週7休未満","4週6休未満(未達成）"))))))</f>
        <v>4週8休以上</v>
      </c>
    </row>
    <row r="9" spans="1:39" x14ac:dyDescent="0.45">
      <c r="A9" s="33" t="s">
        <v>8</v>
      </c>
      <c r="B9" s="34" t="s">
        <v>34</v>
      </c>
      <c r="C9" s="34" t="s">
        <v>35</v>
      </c>
      <c r="D9" s="22" t="s">
        <v>17</v>
      </c>
      <c r="E9" s="22" t="s">
        <v>17</v>
      </c>
      <c r="F9" s="35" t="s">
        <v>17</v>
      </c>
      <c r="G9" s="36" t="s">
        <v>17</v>
      </c>
      <c r="H9" s="22" t="s">
        <v>17</v>
      </c>
      <c r="I9" s="22" t="s">
        <v>17</v>
      </c>
      <c r="J9" s="22" t="s">
        <v>17</v>
      </c>
      <c r="K9" s="22" t="s">
        <v>16</v>
      </c>
      <c r="L9" s="22" t="s">
        <v>16</v>
      </c>
      <c r="M9" s="107" t="s">
        <v>16</v>
      </c>
      <c r="N9" s="107" t="s">
        <v>16</v>
      </c>
      <c r="O9" s="22" t="s">
        <v>16</v>
      </c>
      <c r="P9" s="22" t="s">
        <v>23</v>
      </c>
      <c r="Q9" s="22" t="s">
        <v>23</v>
      </c>
      <c r="R9" s="22" t="s">
        <v>16</v>
      </c>
      <c r="S9" s="22" t="s">
        <v>16</v>
      </c>
      <c r="T9" s="107" t="s">
        <v>16</v>
      </c>
      <c r="U9" s="107" t="s">
        <v>16</v>
      </c>
      <c r="V9" s="107" t="s">
        <v>16</v>
      </c>
      <c r="W9" s="107" t="s">
        <v>23</v>
      </c>
      <c r="X9" s="107" t="s">
        <v>23</v>
      </c>
      <c r="Y9" s="107" t="s">
        <v>16</v>
      </c>
      <c r="Z9" s="107" t="s">
        <v>16</v>
      </c>
      <c r="AA9" s="107" t="s">
        <v>16</v>
      </c>
      <c r="AB9" s="107" t="s">
        <v>16</v>
      </c>
      <c r="AC9" s="107" t="s">
        <v>16</v>
      </c>
      <c r="AD9" s="107" t="s">
        <v>23</v>
      </c>
      <c r="AE9" s="107" t="s">
        <v>23</v>
      </c>
      <c r="AF9" s="107" t="s">
        <v>23</v>
      </c>
      <c r="AG9" s="22" t="s">
        <v>16</v>
      </c>
      <c r="AH9" s="83"/>
      <c r="AI9" s="64">
        <f>AJ9+AK9</f>
        <v>23</v>
      </c>
      <c r="AJ9" s="65">
        <f>COUNTIFS(D9:AH9,"○")</f>
        <v>16</v>
      </c>
      <c r="AK9" s="65">
        <f>COUNTIFS(D9:AH9,"▲")</f>
        <v>7</v>
      </c>
      <c r="AL9" s="58">
        <f t="shared" ref="AL9:AL37" si="1">IF(AI9=0,"－",AK9/AI9)</f>
        <v>0.30434782608695654</v>
      </c>
      <c r="AM9" s="37" t="str">
        <f t="shared" ref="AM9:AM37" si="2">IF(AL9="－","－",IF(AL9&gt;=0.285,"4週8休以上",(IF(AL9&gt;=0.25,"4週7休以上4週8休未満",(IF(AL9&gt;=0.214,"4週6休以上4週7休未満","4週6休未満(未達成）"))))))</f>
        <v>4週8休以上</v>
      </c>
    </row>
    <row r="10" spans="1:39" x14ac:dyDescent="0.45">
      <c r="A10" s="33" t="s">
        <v>12</v>
      </c>
      <c r="B10" s="34" t="s">
        <v>13</v>
      </c>
      <c r="C10" s="34" t="s">
        <v>14</v>
      </c>
      <c r="D10" s="22" t="s">
        <v>17</v>
      </c>
      <c r="E10" s="22" t="s">
        <v>17</v>
      </c>
      <c r="F10" s="35" t="s">
        <v>17</v>
      </c>
      <c r="G10" s="36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107" t="s">
        <v>17</v>
      </c>
      <c r="N10" s="107" t="s">
        <v>17</v>
      </c>
      <c r="O10" s="22" t="s">
        <v>16</v>
      </c>
      <c r="P10" s="22" t="s">
        <v>23</v>
      </c>
      <c r="Q10" s="22" t="s">
        <v>23</v>
      </c>
      <c r="R10" s="22" t="s">
        <v>16</v>
      </c>
      <c r="S10" s="22" t="s">
        <v>16</v>
      </c>
      <c r="T10" s="107" t="s">
        <v>16</v>
      </c>
      <c r="U10" s="107" t="s">
        <v>16</v>
      </c>
      <c r="V10" s="107" t="s">
        <v>16</v>
      </c>
      <c r="W10" s="107" t="s">
        <v>23</v>
      </c>
      <c r="X10" s="107" t="s">
        <v>23</v>
      </c>
      <c r="Y10" s="107" t="s">
        <v>16</v>
      </c>
      <c r="Z10" s="107" t="s">
        <v>16</v>
      </c>
      <c r="AA10" s="107" t="s">
        <v>16</v>
      </c>
      <c r="AB10" s="107" t="s">
        <v>16</v>
      </c>
      <c r="AC10" s="107" t="s">
        <v>16</v>
      </c>
      <c r="AD10" s="107" t="s">
        <v>23</v>
      </c>
      <c r="AE10" s="107" t="s">
        <v>23</v>
      </c>
      <c r="AF10" s="107" t="s">
        <v>23</v>
      </c>
      <c r="AG10" s="22" t="s">
        <v>16</v>
      </c>
      <c r="AH10" s="83"/>
      <c r="AI10" s="64">
        <f t="shared" ref="AI10:AI35" si="3">AJ10+AK10</f>
        <v>19</v>
      </c>
      <c r="AJ10" s="65">
        <f t="shared" ref="AJ10:AJ35" si="4">COUNTIFS(D10:AH10,"○")</f>
        <v>12</v>
      </c>
      <c r="AK10" s="65">
        <f t="shared" ref="AK10:AK35" si="5">COUNTIFS(D10:AH10,"▲")</f>
        <v>7</v>
      </c>
      <c r="AL10" s="58">
        <f t="shared" si="1"/>
        <v>0.36842105263157893</v>
      </c>
      <c r="AM10" s="37" t="str">
        <f t="shared" si="2"/>
        <v>4週8休以上</v>
      </c>
    </row>
    <row r="11" spans="1:39" x14ac:dyDescent="0.45">
      <c r="A11" s="33" t="s">
        <v>31</v>
      </c>
      <c r="B11" s="34" t="s">
        <v>32</v>
      </c>
      <c r="C11" s="34" t="s">
        <v>33</v>
      </c>
      <c r="D11" s="22" t="s">
        <v>17</v>
      </c>
      <c r="E11" s="22" t="s">
        <v>17</v>
      </c>
      <c r="F11" s="35" t="s">
        <v>17</v>
      </c>
      <c r="G11" s="36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107" t="s">
        <v>17</v>
      </c>
      <c r="N11" s="107" t="s">
        <v>17</v>
      </c>
      <c r="O11" s="22" t="s">
        <v>17</v>
      </c>
      <c r="P11" s="22" t="s">
        <v>23</v>
      </c>
      <c r="Q11" s="22" t="s">
        <v>23</v>
      </c>
      <c r="R11" s="22" t="s">
        <v>17</v>
      </c>
      <c r="S11" s="22" t="s">
        <v>16</v>
      </c>
      <c r="T11" s="107" t="s">
        <v>16</v>
      </c>
      <c r="U11" s="107" t="s">
        <v>16</v>
      </c>
      <c r="V11" s="107" t="s">
        <v>16</v>
      </c>
      <c r="W11" s="107" t="s">
        <v>23</v>
      </c>
      <c r="X11" s="107" t="s">
        <v>23</v>
      </c>
      <c r="Y11" s="107" t="s">
        <v>16</v>
      </c>
      <c r="Z11" s="107" t="s">
        <v>16</v>
      </c>
      <c r="AA11" s="107" t="s">
        <v>16</v>
      </c>
      <c r="AB11" s="107" t="s">
        <v>16</v>
      </c>
      <c r="AC11" s="107" t="s">
        <v>16</v>
      </c>
      <c r="AD11" s="107" t="s">
        <v>23</v>
      </c>
      <c r="AE11" s="107" t="s">
        <v>23</v>
      </c>
      <c r="AF11" s="107" t="s">
        <v>23</v>
      </c>
      <c r="AG11" s="22" t="s">
        <v>16</v>
      </c>
      <c r="AH11" s="83"/>
      <c r="AI11" s="64">
        <f t="shared" si="3"/>
        <v>17</v>
      </c>
      <c r="AJ11" s="65">
        <f t="shared" si="4"/>
        <v>10</v>
      </c>
      <c r="AK11" s="65">
        <f t="shared" si="5"/>
        <v>7</v>
      </c>
      <c r="AL11" s="58">
        <f t="shared" si="1"/>
        <v>0.41176470588235292</v>
      </c>
      <c r="AM11" s="37" t="str">
        <f t="shared" si="2"/>
        <v>4週8休以上</v>
      </c>
    </row>
    <row r="12" spans="1:39" x14ac:dyDescent="0.45">
      <c r="A12" s="33"/>
      <c r="B12" s="34"/>
      <c r="C12" s="34"/>
      <c r="D12" s="69"/>
      <c r="E12" s="69"/>
      <c r="F12" s="35"/>
      <c r="G12" s="36"/>
      <c r="H12" s="69"/>
      <c r="I12" s="69"/>
      <c r="J12" s="69"/>
      <c r="K12" s="69"/>
      <c r="L12" s="69"/>
      <c r="M12" s="107"/>
      <c r="N12" s="107"/>
      <c r="O12" s="69"/>
      <c r="P12" s="69"/>
      <c r="Q12" s="69"/>
      <c r="R12" s="69"/>
      <c r="S12" s="69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69"/>
      <c r="AH12" s="83"/>
      <c r="AI12" s="64">
        <f t="shared" si="3"/>
        <v>0</v>
      </c>
      <c r="AJ12" s="65">
        <f t="shared" si="4"/>
        <v>0</v>
      </c>
      <c r="AK12" s="65">
        <f t="shared" si="5"/>
        <v>0</v>
      </c>
      <c r="AL12" s="58" t="str">
        <f t="shared" si="1"/>
        <v>－</v>
      </c>
      <c r="AM12" s="37" t="str">
        <f t="shared" si="2"/>
        <v>－</v>
      </c>
    </row>
    <row r="13" spans="1:39" x14ac:dyDescent="0.45">
      <c r="A13" s="33"/>
      <c r="B13" s="34"/>
      <c r="C13" s="34"/>
      <c r="D13" s="69"/>
      <c r="E13" s="69"/>
      <c r="F13" s="35"/>
      <c r="G13" s="36"/>
      <c r="H13" s="69"/>
      <c r="I13" s="69"/>
      <c r="J13" s="69"/>
      <c r="K13" s="69"/>
      <c r="L13" s="69"/>
      <c r="M13" s="107"/>
      <c r="N13" s="107"/>
      <c r="O13" s="69"/>
      <c r="P13" s="69"/>
      <c r="Q13" s="69"/>
      <c r="R13" s="69"/>
      <c r="S13" s="69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69"/>
      <c r="AH13" s="83"/>
      <c r="AI13" s="64">
        <f t="shared" si="3"/>
        <v>0</v>
      </c>
      <c r="AJ13" s="65">
        <f t="shared" si="4"/>
        <v>0</v>
      </c>
      <c r="AK13" s="65">
        <f t="shared" si="5"/>
        <v>0</v>
      </c>
      <c r="AL13" s="58" t="str">
        <f t="shared" si="1"/>
        <v>－</v>
      </c>
      <c r="AM13" s="37" t="str">
        <f t="shared" si="2"/>
        <v>－</v>
      </c>
    </row>
    <row r="14" spans="1:39" x14ac:dyDescent="0.45">
      <c r="A14" s="33"/>
      <c r="B14" s="34"/>
      <c r="C14" s="34"/>
      <c r="D14" s="69"/>
      <c r="E14" s="69"/>
      <c r="F14" s="35"/>
      <c r="G14" s="36"/>
      <c r="H14" s="69"/>
      <c r="I14" s="69"/>
      <c r="J14" s="69"/>
      <c r="K14" s="69"/>
      <c r="L14" s="69"/>
      <c r="M14" s="107"/>
      <c r="N14" s="107"/>
      <c r="O14" s="69"/>
      <c r="P14" s="69"/>
      <c r="Q14" s="69"/>
      <c r="R14" s="69"/>
      <c r="S14" s="69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69"/>
      <c r="AH14" s="83"/>
      <c r="AI14" s="64">
        <f t="shared" si="3"/>
        <v>0</v>
      </c>
      <c r="AJ14" s="65">
        <f t="shared" si="4"/>
        <v>0</v>
      </c>
      <c r="AK14" s="65">
        <f t="shared" si="5"/>
        <v>0</v>
      </c>
      <c r="AL14" s="58" t="str">
        <f t="shared" si="1"/>
        <v>－</v>
      </c>
      <c r="AM14" s="37" t="str">
        <f t="shared" si="2"/>
        <v>－</v>
      </c>
    </row>
    <row r="15" spans="1:39" x14ac:dyDescent="0.45">
      <c r="A15" s="33"/>
      <c r="B15" s="34"/>
      <c r="C15" s="34"/>
      <c r="D15" s="69"/>
      <c r="E15" s="69"/>
      <c r="F15" s="35"/>
      <c r="G15" s="36"/>
      <c r="H15" s="69"/>
      <c r="I15" s="69"/>
      <c r="J15" s="69"/>
      <c r="K15" s="69"/>
      <c r="L15" s="69"/>
      <c r="M15" s="107"/>
      <c r="N15" s="107"/>
      <c r="O15" s="69"/>
      <c r="P15" s="69"/>
      <c r="Q15" s="69"/>
      <c r="R15" s="69"/>
      <c r="S15" s="69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69"/>
      <c r="AH15" s="83"/>
      <c r="AI15" s="64">
        <f t="shared" si="3"/>
        <v>0</v>
      </c>
      <c r="AJ15" s="65">
        <f t="shared" si="4"/>
        <v>0</v>
      </c>
      <c r="AK15" s="65">
        <f t="shared" si="5"/>
        <v>0</v>
      </c>
      <c r="AL15" s="58" t="str">
        <f t="shared" si="1"/>
        <v>－</v>
      </c>
      <c r="AM15" s="37" t="str">
        <f t="shared" si="2"/>
        <v>－</v>
      </c>
    </row>
    <row r="16" spans="1:39" x14ac:dyDescent="0.45">
      <c r="A16" s="33"/>
      <c r="B16" s="34"/>
      <c r="C16" s="34"/>
      <c r="D16" s="69"/>
      <c r="E16" s="69"/>
      <c r="F16" s="35"/>
      <c r="G16" s="36"/>
      <c r="H16" s="69"/>
      <c r="I16" s="69"/>
      <c r="J16" s="69"/>
      <c r="K16" s="69"/>
      <c r="L16" s="69"/>
      <c r="M16" s="107"/>
      <c r="N16" s="107"/>
      <c r="O16" s="69"/>
      <c r="P16" s="69"/>
      <c r="Q16" s="69"/>
      <c r="R16" s="69"/>
      <c r="S16" s="69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69"/>
      <c r="AH16" s="83"/>
      <c r="AI16" s="64">
        <f t="shared" si="3"/>
        <v>0</v>
      </c>
      <c r="AJ16" s="65">
        <f t="shared" si="4"/>
        <v>0</v>
      </c>
      <c r="AK16" s="65">
        <f t="shared" si="5"/>
        <v>0</v>
      </c>
      <c r="AL16" s="58" t="str">
        <f t="shared" si="1"/>
        <v>－</v>
      </c>
      <c r="AM16" s="37" t="str">
        <f t="shared" si="2"/>
        <v>－</v>
      </c>
    </row>
    <row r="17" spans="1:39" x14ac:dyDescent="0.45">
      <c r="A17" s="33"/>
      <c r="B17" s="34"/>
      <c r="C17" s="34"/>
      <c r="D17" s="69"/>
      <c r="E17" s="69"/>
      <c r="F17" s="35"/>
      <c r="G17" s="36"/>
      <c r="H17" s="69"/>
      <c r="I17" s="69"/>
      <c r="J17" s="69"/>
      <c r="K17" s="69"/>
      <c r="L17" s="69"/>
      <c r="M17" s="107"/>
      <c r="N17" s="107"/>
      <c r="O17" s="69"/>
      <c r="P17" s="69"/>
      <c r="Q17" s="69"/>
      <c r="R17" s="69"/>
      <c r="S17" s="69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69"/>
      <c r="AH17" s="83"/>
      <c r="AI17" s="64">
        <f t="shared" si="3"/>
        <v>0</v>
      </c>
      <c r="AJ17" s="65">
        <f t="shared" si="4"/>
        <v>0</v>
      </c>
      <c r="AK17" s="65">
        <f t="shared" si="5"/>
        <v>0</v>
      </c>
      <c r="AL17" s="58" t="str">
        <f t="shared" si="1"/>
        <v>－</v>
      </c>
      <c r="AM17" s="37" t="str">
        <f t="shared" si="2"/>
        <v>－</v>
      </c>
    </row>
    <row r="18" spans="1:39" x14ac:dyDescent="0.45">
      <c r="A18" s="33"/>
      <c r="B18" s="34"/>
      <c r="C18" s="34"/>
      <c r="D18" s="69"/>
      <c r="E18" s="69"/>
      <c r="F18" s="35"/>
      <c r="G18" s="36"/>
      <c r="H18" s="69"/>
      <c r="I18" s="69"/>
      <c r="J18" s="69"/>
      <c r="K18" s="69"/>
      <c r="L18" s="69"/>
      <c r="M18" s="107"/>
      <c r="N18" s="107"/>
      <c r="O18" s="69"/>
      <c r="P18" s="69"/>
      <c r="Q18" s="69"/>
      <c r="R18" s="69"/>
      <c r="S18" s="69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69"/>
      <c r="AH18" s="83"/>
      <c r="AI18" s="64">
        <f t="shared" si="3"/>
        <v>0</v>
      </c>
      <c r="AJ18" s="65">
        <f t="shared" si="4"/>
        <v>0</v>
      </c>
      <c r="AK18" s="65">
        <f t="shared" si="5"/>
        <v>0</v>
      </c>
      <c r="AL18" s="58" t="str">
        <f t="shared" si="1"/>
        <v>－</v>
      </c>
      <c r="AM18" s="37" t="str">
        <f t="shared" si="2"/>
        <v>－</v>
      </c>
    </row>
    <row r="19" spans="1:39" x14ac:dyDescent="0.45">
      <c r="A19" s="33"/>
      <c r="B19" s="34"/>
      <c r="C19" s="34"/>
      <c r="D19" s="69"/>
      <c r="E19" s="69"/>
      <c r="F19" s="35"/>
      <c r="G19" s="36"/>
      <c r="H19" s="69"/>
      <c r="I19" s="69"/>
      <c r="J19" s="69"/>
      <c r="K19" s="69"/>
      <c r="L19" s="69"/>
      <c r="M19" s="107"/>
      <c r="N19" s="107"/>
      <c r="O19" s="69"/>
      <c r="P19" s="69"/>
      <c r="Q19" s="69"/>
      <c r="R19" s="69"/>
      <c r="S19" s="69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69"/>
      <c r="AH19" s="83"/>
      <c r="AI19" s="64">
        <f t="shared" si="3"/>
        <v>0</v>
      </c>
      <c r="AJ19" s="65">
        <f t="shared" si="4"/>
        <v>0</v>
      </c>
      <c r="AK19" s="65">
        <f t="shared" si="5"/>
        <v>0</v>
      </c>
      <c r="AL19" s="58" t="str">
        <f t="shared" si="1"/>
        <v>－</v>
      </c>
      <c r="AM19" s="37" t="str">
        <f t="shared" si="2"/>
        <v>－</v>
      </c>
    </row>
    <row r="20" spans="1:39" x14ac:dyDescent="0.45">
      <c r="A20" s="33"/>
      <c r="B20" s="34"/>
      <c r="C20" s="34"/>
      <c r="D20" s="69"/>
      <c r="E20" s="69"/>
      <c r="F20" s="35"/>
      <c r="G20" s="36"/>
      <c r="H20" s="69"/>
      <c r="I20" s="69"/>
      <c r="J20" s="69"/>
      <c r="K20" s="69"/>
      <c r="L20" s="69"/>
      <c r="M20" s="107"/>
      <c r="N20" s="107"/>
      <c r="O20" s="69"/>
      <c r="P20" s="69"/>
      <c r="Q20" s="69"/>
      <c r="R20" s="69"/>
      <c r="S20" s="69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69"/>
      <c r="AH20" s="83"/>
      <c r="AI20" s="64">
        <f t="shared" si="3"/>
        <v>0</v>
      </c>
      <c r="AJ20" s="65">
        <f t="shared" si="4"/>
        <v>0</v>
      </c>
      <c r="AK20" s="65">
        <f t="shared" si="5"/>
        <v>0</v>
      </c>
      <c r="AL20" s="58" t="str">
        <f t="shared" si="1"/>
        <v>－</v>
      </c>
      <c r="AM20" s="37" t="str">
        <f t="shared" si="2"/>
        <v>－</v>
      </c>
    </row>
    <row r="21" spans="1:39" x14ac:dyDescent="0.45">
      <c r="A21" s="33"/>
      <c r="B21" s="34"/>
      <c r="C21" s="34"/>
      <c r="D21" s="69"/>
      <c r="E21" s="69"/>
      <c r="F21" s="35"/>
      <c r="G21" s="36"/>
      <c r="H21" s="69"/>
      <c r="I21" s="69"/>
      <c r="J21" s="69"/>
      <c r="K21" s="69"/>
      <c r="L21" s="69"/>
      <c r="M21" s="107"/>
      <c r="N21" s="107"/>
      <c r="O21" s="69"/>
      <c r="P21" s="69"/>
      <c r="Q21" s="69"/>
      <c r="R21" s="69"/>
      <c r="S21" s="69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69"/>
      <c r="AH21" s="83"/>
      <c r="AI21" s="64">
        <f t="shared" si="3"/>
        <v>0</v>
      </c>
      <c r="AJ21" s="65">
        <f t="shared" si="4"/>
        <v>0</v>
      </c>
      <c r="AK21" s="65">
        <f t="shared" si="5"/>
        <v>0</v>
      </c>
      <c r="AL21" s="58" t="str">
        <f t="shared" si="1"/>
        <v>－</v>
      </c>
      <c r="AM21" s="37" t="str">
        <f t="shared" si="2"/>
        <v>－</v>
      </c>
    </row>
    <row r="22" spans="1:39" x14ac:dyDescent="0.45">
      <c r="A22" s="33"/>
      <c r="B22" s="34"/>
      <c r="C22" s="34"/>
      <c r="D22" s="69"/>
      <c r="E22" s="69"/>
      <c r="F22" s="35"/>
      <c r="G22" s="36"/>
      <c r="H22" s="69"/>
      <c r="I22" s="69"/>
      <c r="J22" s="69"/>
      <c r="K22" s="69"/>
      <c r="L22" s="69"/>
      <c r="M22" s="107"/>
      <c r="N22" s="107"/>
      <c r="O22" s="69"/>
      <c r="P22" s="69"/>
      <c r="Q22" s="69"/>
      <c r="R22" s="69"/>
      <c r="S22" s="69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69"/>
      <c r="AH22" s="83"/>
      <c r="AI22" s="64">
        <f t="shared" si="3"/>
        <v>0</v>
      </c>
      <c r="AJ22" s="65">
        <f t="shared" si="4"/>
        <v>0</v>
      </c>
      <c r="AK22" s="65">
        <f t="shared" si="5"/>
        <v>0</v>
      </c>
      <c r="AL22" s="58" t="str">
        <f t="shared" si="1"/>
        <v>－</v>
      </c>
      <c r="AM22" s="37" t="str">
        <f t="shared" si="2"/>
        <v>－</v>
      </c>
    </row>
    <row r="23" spans="1:39" x14ac:dyDescent="0.45">
      <c r="A23" s="33"/>
      <c r="B23" s="34"/>
      <c r="C23" s="34"/>
      <c r="D23" s="69"/>
      <c r="E23" s="69"/>
      <c r="F23" s="35"/>
      <c r="G23" s="36"/>
      <c r="H23" s="69"/>
      <c r="I23" s="69"/>
      <c r="J23" s="69"/>
      <c r="K23" s="69"/>
      <c r="L23" s="69"/>
      <c r="M23" s="107"/>
      <c r="N23" s="107"/>
      <c r="O23" s="69"/>
      <c r="P23" s="69"/>
      <c r="Q23" s="69"/>
      <c r="R23" s="69"/>
      <c r="S23" s="69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69"/>
      <c r="AH23" s="83"/>
      <c r="AI23" s="64">
        <f t="shared" si="3"/>
        <v>0</v>
      </c>
      <c r="AJ23" s="65">
        <f t="shared" si="4"/>
        <v>0</v>
      </c>
      <c r="AK23" s="65">
        <f t="shared" si="5"/>
        <v>0</v>
      </c>
      <c r="AL23" s="58" t="str">
        <f t="shared" si="1"/>
        <v>－</v>
      </c>
      <c r="AM23" s="37" t="str">
        <f t="shared" si="2"/>
        <v>－</v>
      </c>
    </row>
    <row r="24" spans="1:39" x14ac:dyDescent="0.45">
      <c r="A24" s="33"/>
      <c r="B24" s="34"/>
      <c r="C24" s="34"/>
      <c r="D24" s="69"/>
      <c r="E24" s="69"/>
      <c r="F24" s="35"/>
      <c r="G24" s="36"/>
      <c r="H24" s="69"/>
      <c r="I24" s="69"/>
      <c r="J24" s="69"/>
      <c r="K24" s="69"/>
      <c r="L24" s="69"/>
      <c r="M24" s="107"/>
      <c r="N24" s="107"/>
      <c r="O24" s="69"/>
      <c r="P24" s="69"/>
      <c r="Q24" s="69"/>
      <c r="R24" s="69"/>
      <c r="S24" s="69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69"/>
      <c r="AH24" s="83"/>
      <c r="AI24" s="64">
        <f t="shared" si="3"/>
        <v>0</v>
      </c>
      <c r="AJ24" s="65">
        <f t="shared" si="4"/>
        <v>0</v>
      </c>
      <c r="AK24" s="65">
        <f t="shared" si="5"/>
        <v>0</v>
      </c>
      <c r="AL24" s="58" t="str">
        <f t="shared" si="1"/>
        <v>－</v>
      </c>
      <c r="AM24" s="37" t="str">
        <f t="shared" si="2"/>
        <v>－</v>
      </c>
    </row>
    <row r="25" spans="1:39" x14ac:dyDescent="0.45">
      <c r="A25" s="33"/>
      <c r="B25" s="34"/>
      <c r="C25" s="34"/>
      <c r="D25" s="69"/>
      <c r="E25" s="69"/>
      <c r="F25" s="35"/>
      <c r="G25" s="36"/>
      <c r="H25" s="69"/>
      <c r="I25" s="69"/>
      <c r="J25" s="69"/>
      <c r="K25" s="69"/>
      <c r="L25" s="69"/>
      <c r="M25" s="107"/>
      <c r="N25" s="107"/>
      <c r="O25" s="69"/>
      <c r="P25" s="69"/>
      <c r="Q25" s="69"/>
      <c r="R25" s="69"/>
      <c r="S25" s="69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69"/>
      <c r="AH25" s="83"/>
      <c r="AI25" s="64">
        <f t="shared" si="3"/>
        <v>0</v>
      </c>
      <c r="AJ25" s="65">
        <f t="shared" si="4"/>
        <v>0</v>
      </c>
      <c r="AK25" s="65">
        <f t="shared" si="5"/>
        <v>0</v>
      </c>
      <c r="AL25" s="58" t="str">
        <f t="shared" si="1"/>
        <v>－</v>
      </c>
      <c r="AM25" s="37" t="str">
        <f t="shared" si="2"/>
        <v>－</v>
      </c>
    </row>
    <row r="26" spans="1:39" x14ac:dyDescent="0.45">
      <c r="A26" s="33"/>
      <c r="B26" s="34"/>
      <c r="C26" s="34"/>
      <c r="D26" s="69"/>
      <c r="E26" s="69"/>
      <c r="F26" s="35"/>
      <c r="G26" s="36"/>
      <c r="H26" s="69"/>
      <c r="I26" s="69"/>
      <c r="J26" s="69"/>
      <c r="K26" s="69"/>
      <c r="L26" s="69"/>
      <c r="M26" s="107"/>
      <c r="N26" s="107"/>
      <c r="O26" s="69"/>
      <c r="P26" s="69"/>
      <c r="Q26" s="69"/>
      <c r="R26" s="69"/>
      <c r="S26" s="69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69"/>
      <c r="AH26" s="83"/>
      <c r="AI26" s="64">
        <f t="shared" si="3"/>
        <v>0</v>
      </c>
      <c r="AJ26" s="65">
        <f t="shared" si="4"/>
        <v>0</v>
      </c>
      <c r="AK26" s="65">
        <f t="shared" si="5"/>
        <v>0</v>
      </c>
      <c r="AL26" s="58" t="str">
        <f t="shared" si="1"/>
        <v>－</v>
      </c>
      <c r="AM26" s="37" t="str">
        <f t="shared" si="2"/>
        <v>－</v>
      </c>
    </row>
    <row r="27" spans="1:39" x14ac:dyDescent="0.45">
      <c r="A27" s="33"/>
      <c r="B27" s="34"/>
      <c r="C27" s="34"/>
      <c r="D27" s="69"/>
      <c r="E27" s="69"/>
      <c r="F27" s="35"/>
      <c r="G27" s="36"/>
      <c r="H27" s="69"/>
      <c r="I27" s="69"/>
      <c r="J27" s="69"/>
      <c r="K27" s="69"/>
      <c r="L27" s="69"/>
      <c r="M27" s="107"/>
      <c r="N27" s="107"/>
      <c r="O27" s="69"/>
      <c r="P27" s="69"/>
      <c r="Q27" s="69"/>
      <c r="R27" s="69"/>
      <c r="S27" s="69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69"/>
      <c r="AH27" s="83"/>
      <c r="AI27" s="64">
        <f t="shared" si="3"/>
        <v>0</v>
      </c>
      <c r="AJ27" s="65">
        <f t="shared" si="4"/>
        <v>0</v>
      </c>
      <c r="AK27" s="65">
        <f t="shared" si="5"/>
        <v>0</v>
      </c>
      <c r="AL27" s="58" t="str">
        <f t="shared" si="1"/>
        <v>－</v>
      </c>
      <c r="AM27" s="37" t="str">
        <f t="shared" si="2"/>
        <v>－</v>
      </c>
    </row>
    <row r="28" spans="1:39" x14ac:dyDescent="0.45">
      <c r="A28" s="33"/>
      <c r="B28" s="34"/>
      <c r="C28" s="34"/>
      <c r="D28" s="69"/>
      <c r="E28" s="69"/>
      <c r="F28" s="35"/>
      <c r="G28" s="36"/>
      <c r="H28" s="69"/>
      <c r="I28" s="69"/>
      <c r="J28" s="69"/>
      <c r="K28" s="69"/>
      <c r="L28" s="69"/>
      <c r="M28" s="107"/>
      <c r="N28" s="107"/>
      <c r="O28" s="69"/>
      <c r="P28" s="69"/>
      <c r="Q28" s="69"/>
      <c r="R28" s="69"/>
      <c r="S28" s="69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69"/>
      <c r="AH28" s="83"/>
      <c r="AI28" s="64">
        <f t="shared" si="3"/>
        <v>0</v>
      </c>
      <c r="AJ28" s="65">
        <f t="shared" si="4"/>
        <v>0</v>
      </c>
      <c r="AK28" s="65">
        <f t="shared" si="5"/>
        <v>0</v>
      </c>
      <c r="AL28" s="58" t="str">
        <f t="shared" si="1"/>
        <v>－</v>
      </c>
      <c r="AM28" s="37" t="str">
        <f t="shared" si="2"/>
        <v>－</v>
      </c>
    </row>
    <row r="29" spans="1:39" x14ac:dyDescent="0.45">
      <c r="A29" s="33"/>
      <c r="B29" s="34"/>
      <c r="C29" s="34"/>
      <c r="D29" s="69"/>
      <c r="E29" s="69"/>
      <c r="F29" s="35"/>
      <c r="G29" s="36"/>
      <c r="H29" s="69"/>
      <c r="I29" s="69"/>
      <c r="J29" s="69"/>
      <c r="K29" s="69"/>
      <c r="L29" s="69"/>
      <c r="M29" s="107"/>
      <c r="N29" s="107"/>
      <c r="O29" s="69"/>
      <c r="P29" s="69"/>
      <c r="Q29" s="69"/>
      <c r="R29" s="69"/>
      <c r="S29" s="69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69"/>
      <c r="AH29" s="83"/>
      <c r="AI29" s="64">
        <f t="shared" si="3"/>
        <v>0</v>
      </c>
      <c r="AJ29" s="65">
        <f t="shared" si="4"/>
        <v>0</v>
      </c>
      <c r="AK29" s="65">
        <f t="shared" si="5"/>
        <v>0</v>
      </c>
      <c r="AL29" s="58" t="str">
        <f t="shared" si="1"/>
        <v>－</v>
      </c>
      <c r="AM29" s="37" t="str">
        <f t="shared" si="2"/>
        <v>－</v>
      </c>
    </row>
    <row r="30" spans="1:39" x14ac:dyDescent="0.45">
      <c r="A30" s="33"/>
      <c r="B30" s="34"/>
      <c r="C30" s="34"/>
      <c r="D30" s="69"/>
      <c r="E30" s="69"/>
      <c r="F30" s="35"/>
      <c r="G30" s="36"/>
      <c r="H30" s="69"/>
      <c r="I30" s="69"/>
      <c r="J30" s="69"/>
      <c r="K30" s="69"/>
      <c r="L30" s="69"/>
      <c r="M30" s="107"/>
      <c r="N30" s="107"/>
      <c r="O30" s="69"/>
      <c r="P30" s="69"/>
      <c r="Q30" s="69"/>
      <c r="R30" s="69"/>
      <c r="S30" s="69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69"/>
      <c r="AH30" s="83"/>
      <c r="AI30" s="64">
        <f t="shared" si="3"/>
        <v>0</v>
      </c>
      <c r="AJ30" s="65">
        <f t="shared" si="4"/>
        <v>0</v>
      </c>
      <c r="AK30" s="65">
        <f t="shared" si="5"/>
        <v>0</v>
      </c>
      <c r="AL30" s="58" t="str">
        <f t="shared" si="1"/>
        <v>－</v>
      </c>
      <c r="AM30" s="37" t="str">
        <f t="shared" si="2"/>
        <v>－</v>
      </c>
    </row>
    <row r="31" spans="1:39" x14ac:dyDescent="0.45">
      <c r="A31" s="33"/>
      <c r="B31" s="34"/>
      <c r="C31" s="34"/>
      <c r="D31" s="69"/>
      <c r="E31" s="69"/>
      <c r="F31" s="35"/>
      <c r="G31" s="36"/>
      <c r="H31" s="69"/>
      <c r="I31" s="69"/>
      <c r="J31" s="69"/>
      <c r="K31" s="69"/>
      <c r="L31" s="69"/>
      <c r="M31" s="107"/>
      <c r="N31" s="107"/>
      <c r="O31" s="69"/>
      <c r="P31" s="69"/>
      <c r="Q31" s="69"/>
      <c r="R31" s="69"/>
      <c r="S31" s="69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69"/>
      <c r="AH31" s="83"/>
      <c r="AI31" s="64">
        <f t="shared" si="3"/>
        <v>0</v>
      </c>
      <c r="AJ31" s="65">
        <f t="shared" si="4"/>
        <v>0</v>
      </c>
      <c r="AK31" s="65">
        <f t="shared" si="5"/>
        <v>0</v>
      </c>
      <c r="AL31" s="58" t="str">
        <f t="shared" si="1"/>
        <v>－</v>
      </c>
      <c r="AM31" s="37" t="str">
        <f t="shared" si="2"/>
        <v>－</v>
      </c>
    </row>
    <row r="32" spans="1:39" x14ac:dyDescent="0.45">
      <c r="A32" s="33"/>
      <c r="B32" s="34"/>
      <c r="C32" s="34"/>
      <c r="D32" s="69"/>
      <c r="E32" s="69"/>
      <c r="F32" s="35"/>
      <c r="G32" s="36"/>
      <c r="H32" s="69"/>
      <c r="I32" s="69"/>
      <c r="J32" s="69"/>
      <c r="K32" s="69"/>
      <c r="L32" s="69"/>
      <c r="M32" s="107"/>
      <c r="N32" s="107"/>
      <c r="O32" s="69"/>
      <c r="P32" s="69"/>
      <c r="Q32" s="69"/>
      <c r="R32" s="69"/>
      <c r="S32" s="69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69"/>
      <c r="AH32" s="83"/>
      <c r="AI32" s="64">
        <f t="shared" si="3"/>
        <v>0</v>
      </c>
      <c r="AJ32" s="65">
        <f t="shared" si="4"/>
        <v>0</v>
      </c>
      <c r="AK32" s="65">
        <f t="shared" si="5"/>
        <v>0</v>
      </c>
      <c r="AL32" s="58" t="str">
        <f t="shared" si="1"/>
        <v>－</v>
      </c>
      <c r="AM32" s="37" t="str">
        <f t="shared" si="2"/>
        <v>－</v>
      </c>
    </row>
    <row r="33" spans="1:39" x14ac:dyDescent="0.45">
      <c r="A33" s="33"/>
      <c r="B33" s="34"/>
      <c r="C33" s="34"/>
      <c r="D33" s="69"/>
      <c r="E33" s="69"/>
      <c r="F33" s="35"/>
      <c r="G33" s="36"/>
      <c r="H33" s="69"/>
      <c r="I33" s="69"/>
      <c r="J33" s="69"/>
      <c r="K33" s="69"/>
      <c r="L33" s="69"/>
      <c r="M33" s="107"/>
      <c r="N33" s="107"/>
      <c r="O33" s="69"/>
      <c r="P33" s="69"/>
      <c r="Q33" s="69"/>
      <c r="R33" s="69"/>
      <c r="S33" s="69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69"/>
      <c r="AH33" s="83"/>
      <c r="AI33" s="64">
        <f t="shared" si="3"/>
        <v>0</v>
      </c>
      <c r="AJ33" s="65">
        <f t="shared" si="4"/>
        <v>0</v>
      </c>
      <c r="AK33" s="65">
        <f t="shared" si="5"/>
        <v>0</v>
      </c>
      <c r="AL33" s="58" t="str">
        <f t="shared" si="1"/>
        <v>－</v>
      </c>
      <c r="AM33" s="37" t="str">
        <f t="shared" si="2"/>
        <v>－</v>
      </c>
    </row>
    <row r="34" spans="1:39" x14ac:dyDescent="0.45">
      <c r="A34" s="33"/>
      <c r="B34" s="34"/>
      <c r="C34" s="34"/>
      <c r="D34" s="69"/>
      <c r="E34" s="69"/>
      <c r="F34" s="35"/>
      <c r="G34" s="36"/>
      <c r="H34" s="69"/>
      <c r="I34" s="69"/>
      <c r="J34" s="69"/>
      <c r="K34" s="69"/>
      <c r="L34" s="69"/>
      <c r="M34" s="107"/>
      <c r="N34" s="107"/>
      <c r="O34" s="69"/>
      <c r="P34" s="69"/>
      <c r="Q34" s="69"/>
      <c r="R34" s="69"/>
      <c r="S34" s="69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69"/>
      <c r="AH34" s="83"/>
      <c r="AI34" s="64">
        <f t="shared" si="3"/>
        <v>0</v>
      </c>
      <c r="AJ34" s="65">
        <f t="shared" si="4"/>
        <v>0</v>
      </c>
      <c r="AK34" s="65">
        <f t="shared" si="5"/>
        <v>0</v>
      </c>
      <c r="AL34" s="58" t="str">
        <f t="shared" si="1"/>
        <v>－</v>
      </c>
      <c r="AM34" s="37" t="str">
        <f t="shared" si="2"/>
        <v>－</v>
      </c>
    </row>
    <row r="35" spans="1:39" x14ac:dyDescent="0.45">
      <c r="A35" s="33"/>
      <c r="B35" s="34"/>
      <c r="C35" s="34"/>
      <c r="D35" s="69"/>
      <c r="E35" s="69"/>
      <c r="F35" s="35"/>
      <c r="G35" s="36"/>
      <c r="H35" s="69"/>
      <c r="I35" s="69"/>
      <c r="J35" s="69"/>
      <c r="K35" s="69"/>
      <c r="L35" s="69"/>
      <c r="M35" s="107"/>
      <c r="N35" s="107"/>
      <c r="O35" s="69"/>
      <c r="P35" s="69"/>
      <c r="Q35" s="69"/>
      <c r="R35" s="69"/>
      <c r="S35" s="69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69"/>
      <c r="AH35" s="83"/>
      <c r="AI35" s="64">
        <f t="shared" si="3"/>
        <v>0</v>
      </c>
      <c r="AJ35" s="65">
        <f t="shared" si="4"/>
        <v>0</v>
      </c>
      <c r="AK35" s="65">
        <f t="shared" si="5"/>
        <v>0</v>
      </c>
      <c r="AL35" s="58" t="str">
        <f t="shared" si="1"/>
        <v>－</v>
      </c>
      <c r="AM35" s="37" t="str">
        <f t="shared" si="2"/>
        <v>－</v>
      </c>
    </row>
    <row r="36" spans="1:39" x14ac:dyDescent="0.45">
      <c r="A36" s="128" t="s">
        <v>15</v>
      </c>
      <c r="B36" s="129"/>
      <c r="C36" s="130"/>
      <c r="D36" s="37" t="str">
        <f>IF(OR(D8="外",D8="夏休",D8="年休",D8=""),"外",(COUNTIFS(D9:D35,"○")))</f>
        <v>外</v>
      </c>
      <c r="E36" s="37" t="str">
        <f t="shared" ref="E36:AH36" si="6">IF(OR(E8="外",E8="夏休",E8="年休",E8=""),"外",(COUNTIFS(E9:E35,"○")))</f>
        <v>外</v>
      </c>
      <c r="F36" s="37" t="str">
        <f t="shared" si="6"/>
        <v>外</v>
      </c>
      <c r="G36" s="37" t="str">
        <f t="shared" si="6"/>
        <v>外</v>
      </c>
      <c r="H36" s="37" t="str">
        <f t="shared" si="6"/>
        <v>外</v>
      </c>
      <c r="I36" s="37" t="str">
        <f t="shared" si="6"/>
        <v>外</v>
      </c>
      <c r="J36" s="37" t="str">
        <f t="shared" si="6"/>
        <v>外</v>
      </c>
      <c r="K36" s="37">
        <f t="shared" si="6"/>
        <v>1</v>
      </c>
      <c r="L36" s="37">
        <f t="shared" si="6"/>
        <v>1</v>
      </c>
      <c r="M36" s="37">
        <f t="shared" si="6"/>
        <v>1</v>
      </c>
      <c r="N36" s="37">
        <f t="shared" si="6"/>
        <v>1</v>
      </c>
      <c r="O36" s="37">
        <f t="shared" si="6"/>
        <v>2</v>
      </c>
      <c r="P36" s="37">
        <f t="shared" si="6"/>
        <v>0</v>
      </c>
      <c r="Q36" s="37">
        <f t="shared" si="6"/>
        <v>0</v>
      </c>
      <c r="R36" s="37">
        <f t="shared" si="6"/>
        <v>2</v>
      </c>
      <c r="S36" s="37">
        <f t="shared" si="6"/>
        <v>3</v>
      </c>
      <c r="T36" s="37">
        <f t="shared" si="6"/>
        <v>3</v>
      </c>
      <c r="U36" s="37">
        <f t="shared" si="6"/>
        <v>3</v>
      </c>
      <c r="V36" s="37">
        <f t="shared" si="6"/>
        <v>3</v>
      </c>
      <c r="W36" s="37">
        <f t="shared" si="6"/>
        <v>0</v>
      </c>
      <c r="X36" s="37">
        <f t="shared" si="6"/>
        <v>0</v>
      </c>
      <c r="Y36" s="37">
        <f t="shared" si="6"/>
        <v>3</v>
      </c>
      <c r="Z36" s="37">
        <f t="shared" si="6"/>
        <v>3</v>
      </c>
      <c r="AA36" s="37">
        <f t="shared" si="6"/>
        <v>3</v>
      </c>
      <c r="AB36" s="37">
        <f t="shared" si="6"/>
        <v>3</v>
      </c>
      <c r="AC36" s="37">
        <f t="shared" si="6"/>
        <v>3</v>
      </c>
      <c r="AD36" s="37">
        <f t="shared" si="6"/>
        <v>0</v>
      </c>
      <c r="AE36" s="37">
        <f t="shared" si="6"/>
        <v>0</v>
      </c>
      <c r="AF36" s="37">
        <f t="shared" si="6"/>
        <v>0</v>
      </c>
      <c r="AG36" s="37">
        <f t="shared" si="6"/>
        <v>3</v>
      </c>
      <c r="AH36" s="84" t="str">
        <f t="shared" si="6"/>
        <v>外</v>
      </c>
      <c r="AI36" s="64"/>
      <c r="AJ36" s="65"/>
      <c r="AK36" s="65"/>
      <c r="AL36" s="59"/>
      <c r="AM36" s="44"/>
    </row>
    <row r="37" spans="1:39" x14ac:dyDescent="0.45">
      <c r="A37" s="128" t="s">
        <v>36</v>
      </c>
      <c r="B37" s="129"/>
      <c r="C37" s="130"/>
      <c r="D37" s="37" t="str">
        <f>IF(D36="外","外",IF(D36=0,"休","出"))</f>
        <v>外</v>
      </c>
      <c r="E37" s="37" t="str">
        <f t="shared" ref="E37:AG37" si="7">IF(E36="外","外",IF(E36=0,"休","出"))</f>
        <v>外</v>
      </c>
      <c r="F37" s="37" t="str">
        <f t="shared" si="7"/>
        <v>外</v>
      </c>
      <c r="G37" s="37" t="str">
        <f t="shared" si="7"/>
        <v>外</v>
      </c>
      <c r="H37" s="37" t="str">
        <f t="shared" si="7"/>
        <v>外</v>
      </c>
      <c r="I37" s="37" t="str">
        <f t="shared" si="7"/>
        <v>外</v>
      </c>
      <c r="J37" s="37" t="str">
        <f t="shared" si="7"/>
        <v>外</v>
      </c>
      <c r="K37" s="37" t="str">
        <f t="shared" si="7"/>
        <v>出</v>
      </c>
      <c r="L37" s="37" t="str">
        <f t="shared" si="7"/>
        <v>出</v>
      </c>
      <c r="M37" s="37" t="str">
        <f t="shared" si="7"/>
        <v>出</v>
      </c>
      <c r="N37" s="37" t="str">
        <f t="shared" si="7"/>
        <v>出</v>
      </c>
      <c r="O37" s="37" t="str">
        <f t="shared" si="7"/>
        <v>出</v>
      </c>
      <c r="P37" s="37" t="str">
        <f t="shared" si="7"/>
        <v>休</v>
      </c>
      <c r="Q37" s="37" t="str">
        <f t="shared" si="7"/>
        <v>休</v>
      </c>
      <c r="R37" s="37" t="str">
        <f t="shared" si="7"/>
        <v>出</v>
      </c>
      <c r="S37" s="37" t="str">
        <f t="shared" si="7"/>
        <v>出</v>
      </c>
      <c r="T37" s="37" t="str">
        <f t="shared" si="7"/>
        <v>出</v>
      </c>
      <c r="U37" s="37" t="str">
        <f t="shared" si="7"/>
        <v>出</v>
      </c>
      <c r="V37" s="37" t="str">
        <f t="shared" si="7"/>
        <v>出</v>
      </c>
      <c r="W37" s="37" t="str">
        <f t="shared" si="7"/>
        <v>休</v>
      </c>
      <c r="X37" s="37" t="str">
        <f t="shared" si="7"/>
        <v>休</v>
      </c>
      <c r="Y37" s="37" t="str">
        <f t="shared" si="7"/>
        <v>出</v>
      </c>
      <c r="Z37" s="37" t="str">
        <f t="shared" si="7"/>
        <v>出</v>
      </c>
      <c r="AA37" s="37" t="str">
        <f t="shared" si="7"/>
        <v>出</v>
      </c>
      <c r="AB37" s="37" t="str">
        <f t="shared" si="7"/>
        <v>出</v>
      </c>
      <c r="AC37" s="37" t="str">
        <f t="shared" si="7"/>
        <v>出</v>
      </c>
      <c r="AD37" s="37" t="str">
        <f t="shared" si="7"/>
        <v>休</v>
      </c>
      <c r="AE37" s="37" t="str">
        <f t="shared" si="7"/>
        <v>休</v>
      </c>
      <c r="AF37" s="37" t="str">
        <f t="shared" si="7"/>
        <v>休</v>
      </c>
      <c r="AG37" s="37" t="str">
        <f t="shared" si="7"/>
        <v>出</v>
      </c>
      <c r="AH37" s="84" t="str">
        <f t="shared" ref="AH37" si="8">IF(AH36="外","外",IF(AH36=0,"休","出"))</f>
        <v>外</v>
      </c>
      <c r="AI37" s="64">
        <f t="shared" ref="AI37" si="9">AJ37+AK37</f>
        <v>23</v>
      </c>
      <c r="AJ37" s="65">
        <f>COUNTIFS(D37:AH37,"出")</f>
        <v>16</v>
      </c>
      <c r="AK37" s="65">
        <f>COUNTIFS(D37:AH37,"休")</f>
        <v>7</v>
      </c>
      <c r="AL37" s="58">
        <f t="shared" si="1"/>
        <v>0.30434782608695654</v>
      </c>
      <c r="AM37" s="37" t="str">
        <f t="shared" si="2"/>
        <v>4週8休以上</v>
      </c>
    </row>
    <row r="38" spans="1:39" s="72" customFormat="1" ht="13.5" customHeight="1" x14ac:dyDescent="0.45">
      <c r="A38" s="71" t="s">
        <v>37</v>
      </c>
      <c r="B38" s="72" t="s">
        <v>43</v>
      </c>
      <c r="AL38" s="73"/>
    </row>
    <row r="39" spans="1:39" s="72" customFormat="1" ht="13.5" customHeight="1" x14ac:dyDescent="0.45">
      <c r="A39" s="71"/>
      <c r="B39" s="72" t="s">
        <v>137</v>
      </c>
      <c r="AL39" s="73"/>
    </row>
    <row r="40" spans="1:39" s="72" customFormat="1" ht="13.5" customHeight="1" x14ac:dyDescent="0.45">
      <c r="A40" s="71" t="s">
        <v>39</v>
      </c>
      <c r="B40" s="72" t="s">
        <v>83</v>
      </c>
      <c r="AL40" s="73"/>
    </row>
    <row r="41" spans="1:39" s="72" customFormat="1" ht="13.5" customHeight="1" x14ac:dyDescent="0.45">
      <c r="A41" s="71" t="s">
        <v>38</v>
      </c>
      <c r="B41" s="72" t="s">
        <v>87</v>
      </c>
      <c r="AL41" s="73"/>
    </row>
    <row r="42" spans="1:39" s="72" customFormat="1" ht="13.5" customHeight="1" x14ac:dyDescent="0.45">
      <c r="A42" s="71" t="s">
        <v>85</v>
      </c>
      <c r="B42" s="72" t="s">
        <v>86</v>
      </c>
      <c r="AL42" s="73"/>
    </row>
    <row r="43" spans="1:39" s="72" customFormat="1" ht="13.5" customHeight="1" x14ac:dyDescent="0.45">
      <c r="A43" s="105"/>
      <c r="B43" s="106"/>
      <c r="C43" s="106"/>
      <c r="D43" s="106"/>
      <c r="E43" s="106"/>
      <c r="AL43" s="73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 xr:uid="{00000000-0002-0000-0200-000000000000}">
      <formula1>"○,▲"</formula1>
    </dataValidation>
    <dataValidation type="list" allowBlank="1" showInputMessage="1" showErrorMessage="1" sqref="V9:X35 Z9:AA35 AC9:AE35 AG9:AG35 D9:T35" xr:uid="{00000000-0002-0000-0200-000001000000}">
      <formula1>"○,▲,－"</formula1>
    </dataValidation>
    <dataValidation type="list" allowBlank="1" showInputMessage="1" showErrorMessage="1" sqref="U9:U35 AB9:AB35 AF9:AF35" xr:uid="{00000000-0002-0000-0200-000002000000}">
      <formula1>"○,▲,ー"</formula1>
    </dataValidation>
    <dataValidation type="list" allowBlank="1" showInputMessage="1" showErrorMessage="1" sqref="AH11:AH35" xr:uid="{00000000-0002-0000-0200-000003000000}">
      <formula1>"○,－"</formula1>
    </dataValidation>
    <dataValidation type="list" allowBlank="1" showInputMessage="1" showErrorMessage="1" sqref="D8:AH8" xr:uid="{00000000-0002-0000-02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050B-330E-4970-8425-12085F5B58B3}">
  <dimension ref="A1:F65"/>
  <sheetViews>
    <sheetView tabSelected="1" view="pageBreakPreview" zoomScaleNormal="100" zoomScaleSheetLayoutView="100" workbookViewId="0">
      <selection activeCell="F20" sqref="F20"/>
    </sheetView>
  </sheetViews>
  <sheetFormatPr defaultColWidth="9" defaultRowHeight="18" x14ac:dyDescent="0.45"/>
  <cols>
    <col min="1" max="1" width="12.59765625" style="24" customWidth="1"/>
    <col min="2" max="4" width="10.09765625" style="24" customWidth="1"/>
    <col min="5" max="5" width="12.59765625" style="24" customWidth="1"/>
    <col min="6" max="6" width="20.69921875" style="24" customWidth="1"/>
    <col min="7" max="16384" width="9" style="24"/>
  </cols>
  <sheetData>
    <row r="1" spans="1:6" ht="24.75" customHeight="1" x14ac:dyDescent="0.45">
      <c r="A1" s="57" t="s">
        <v>139</v>
      </c>
    </row>
    <row r="2" spans="1:6" ht="9" customHeight="1" x14ac:dyDescent="0.45">
      <c r="A2" s="57"/>
    </row>
    <row r="3" spans="1:6" ht="20.25" customHeight="1" x14ac:dyDescent="0.45">
      <c r="A3" s="47" t="s">
        <v>40</v>
      </c>
    </row>
    <row r="4" spans="1:6" ht="20.25" customHeight="1" x14ac:dyDescent="0.45">
      <c r="A4" s="48" t="s">
        <v>41</v>
      </c>
    </row>
    <row r="5" spans="1:6" ht="20.25" customHeight="1" x14ac:dyDescent="0.45">
      <c r="A5" s="47" t="s">
        <v>88</v>
      </c>
    </row>
    <row r="6" spans="1:6" ht="20.25" customHeight="1" x14ac:dyDescent="0.45">
      <c r="A6" s="47" t="s">
        <v>82</v>
      </c>
    </row>
    <row r="7" spans="1:6" ht="9" customHeight="1" thickBot="1" x14ac:dyDescent="0.5"/>
    <row r="8" spans="1:6" ht="23.25" customHeight="1" thickBot="1" x14ac:dyDescent="0.5">
      <c r="A8" s="49" t="s">
        <v>80</v>
      </c>
      <c r="B8" s="50" t="s">
        <v>27</v>
      </c>
      <c r="C8" s="50" t="s">
        <v>77</v>
      </c>
      <c r="D8" s="50" t="s">
        <v>78</v>
      </c>
      <c r="E8" s="50" t="s">
        <v>91</v>
      </c>
      <c r="F8" s="51" t="s">
        <v>81</v>
      </c>
    </row>
    <row r="9" spans="1:6" ht="23.25" customHeight="1" thickBot="1" x14ac:dyDescent="0.5">
      <c r="A9" s="52" t="s">
        <v>18</v>
      </c>
      <c r="B9" s="85">
        <f>'4月'!AI8+'5月'!AI8+'6月'!AI8+'7月'!AI8+'8月'!AI8+'9月'!AI8+'10月'!AI8+'11月'!AI8+'12月'!AI8+'1月'!AI8+'2月'!AI8+'3月'!AI8</f>
        <v>0</v>
      </c>
      <c r="C9" s="85">
        <f>'4月'!AJ8+'5月'!AJ8+'6月'!AJ8+'7月'!AJ8+'8月'!AJ8+'9月'!AJ8+'10月'!AJ8+'11月'!AJ8+'12月'!AJ8+'1月'!AJ8+'2月'!AJ8+'3月'!AJ8</f>
        <v>0</v>
      </c>
      <c r="D9" s="85">
        <f>'4月'!AK8+'5月'!AK8+'6月'!AK8+'7月'!AK8+'8月'!AK8+'9月'!AK8+'10月'!AK8+'11月'!AK8+'12月'!AK8+'1月'!AK8+'2月'!AK8+'3月'!AK8</f>
        <v>0</v>
      </c>
      <c r="E9" s="95" t="str">
        <f t="shared" ref="E9" si="0">IF(B9=0,"－",D9/B9)</f>
        <v>－</v>
      </c>
      <c r="F9" s="86" t="str">
        <f t="shared" ref="F9:F10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5">
      <c r="A10" s="53" t="s">
        <v>103</v>
      </c>
      <c r="B10" s="87">
        <f>'4月'!$AI$37</f>
        <v>0</v>
      </c>
      <c r="C10" s="87">
        <f>'4月'!$AJ$37</f>
        <v>0</v>
      </c>
      <c r="D10" s="87">
        <f>'4月'!$AK$37</f>
        <v>0</v>
      </c>
      <c r="E10" s="96" t="str">
        <f>IF(B10=0,"－",D10/B10)</f>
        <v>－</v>
      </c>
      <c r="F10" s="88" t="str">
        <f t="shared" si="1"/>
        <v>－</v>
      </c>
    </row>
    <row r="11" spans="1:6" ht="23.25" customHeight="1" x14ac:dyDescent="0.45">
      <c r="A11" s="54" t="s">
        <v>105</v>
      </c>
      <c r="B11" s="89">
        <f>'5月'!$AI$37</f>
        <v>0</v>
      </c>
      <c r="C11" s="89">
        <f>'5月'!$AJ$37</f>
        <v>0</v>
      </c>
      <c r="D11" s="89">
        <f>'5月'!$AK$37</f>
        <v>0</v>
      </c>
      <c r="E11" s="97" t="str">
        <f t="shared" ref="E11" si="2">IF(B11=0,"－",D11/B11)</f>
        <v>－</v>
      </c>
      <c r="F11" s="90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5">
      <c r="A12" s="54" t="s">
        <v>107</v>
      </c>
      <c r="B12" s="89">
        <f>'6月'!$AI$37</f>
        <v>0</v>
      </c>
      <c r="C12" s="89">
        <f>'6月'!$AJ$37</f>
        <v>0</v>
      </c>
      <c r="D12" s="89">
        <f>'6月'!$AK$37</f>
        <v>0</v>
      </c>
      <c r="E12" s="97" t="str">
        <f>IF(B12=0,"－",D12/B12)</f>
        <v>－</v>
      </c>
      <c r="F12" s="90" t="str">
        <f t="shared" ref="F12:F22" si="3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5">
      <c r="A13" s="54" t="s">
        <v>109</v>
      </c>
      <c r="B13" s="89">
        <f>'7月'!$AI$37</f>
        <v>0</v>
      </c>
      <c r="C13" s="89">
        <f>'7月'!$AJ$37</f>
        <v>0</v>
      </c>
      <c r="D13" s="89">
        <f>'7月'!$AK$37</f>
        <v>0</v>
      </c>
      <c r="E13" s="97" t="str">
        <f t="shared" ref="E13:E22" si="4">IF(B13=0,"－",D13/B13)</f>
        <v>－</v>
      </c>
      <c r="F13" s="90" t="str">
        <f t="shared" si="3"/>
        <v>－</v>
      </c>
    </row>
    <row r="14" spans="1:6" ht="23.25" customHeight="1" x14ac:dyDescent="0.45">
      <c r="A14" s="54" t="s">
        <v>110</v>
      </c>
      <c r="B14" s="89">
        <f>'8月'!$AI$37</f>
        <v>0</v>
      </c>
      <c r="C14" s="89">
        <f>'8月'!$AJ$37</f>
        <v>0</v>
      </c>
      <c r="D14" s="89">
        <f>'8月'!$AK$37</f>
        <v>0</v>
      </c>
      <c r="E14" s="97" t="str">
        <f t="shared" si="4"/>
        <v>－</v>
      </c>
      <c r="F14" s="90" t="str">
        <f t="shared" si="3"/>
        <v>－</v>
      </c>
    </row>
    <row r="15" spans="1:6" ht="23.25" customHeight="1" x14ac:dyDescent="0.45">
      <c r="A15" s="54" t="s">
        <v>111</v>
      </c>
      <c r="B15" s="89">
        <f>'9月'!$AI$37</f>
        <v>0</v>
      </c>
      <c r="C15" s="89">
        <f>'9月'!$AJ$37</f>
        <v>0</v>
      </c>
      <c r="D15" s="89">
        <f>'9月'!$AK$37</f>
        <v>0</v>
      </c>
      <c r="E15" s="97" t="str">
        <f t="shared" si="4"/>
        <v>－</v>
      </c>
      <c r="F15" s="90" t="str">
        <f t="shared" si="3"/>
        <v>－</v>
      </c>
    </row>
    <row r="16" spans="1:6" ht="23.25" customHeight="1" x14ac:dyDescent="0.45">
      <c r="A16" s="54" t="s">
        <v>112</v>
      </c>
      <c r="B16" s="89">
        <f>'10月'!$AI$37</f>
        <v>0</v>
      </c>
      <c r="C16" s="89">
        <f>'10月'!$AJ$37</f>
        <v>0</v>
      </c>
      <c r="D16" s="89">
        <f>'10月'!$AK$37</f>
        <v>0</v>
      </c>
      <c r="E16" s="97" t="str">
        <f t="shared" si="4"/>
        <v>－</v>
      </c>
      <c r="F16" s="90" t="str">
        <f t="shared" si="3"/>
        <v>－</v>
      </c>
    </row>
    <row r="17" spans="1:6" ht="23.25" customHeight="1" x14ac:dyDescent="0.45">
      <c r="A17" s="54" t="s">
        <v>113</v>
      </c>
      <c r="B17" s="89">
        <f>'11月'!$AI$37</f>
        <v>0</v>
      </c>
      <c r="C17" s="89">
        <f>'11月'!$AJ$37</f>
        <v>0</v>
      </c>
      <c r="D17" s="89">
        <f>'11月'!$AK$37</f>
        <v>0</v>
      </c>
      <c r="E17" s="97" t="str">
        <f t="shared" si="4"/>
        <v>－</v>
      </c>
      <c r="F17" s="90" t="str">
        <f t="shared" si="3"/>
        <v>－</v>
      </c>
    </row>
    <row r="18" spans="1:6" ht="23.25" customHeight="1" x14ac:dyDescent="0.45">
      <c r="A18" s="54" t="s">
        <v>114</v>
      </c>
      <c r="B18" s="89">
        <f>'12月'!$AI$37</f>
        <v>0</v>
      </c>
      <c r="C18" s="89">
        <f>'12月'!$AJ$37</f>
        <v>0</v>
      </c>
      <c r="D18" s="89">
        <f>'12月'!$AK$37</f>
        <v>0</v>
      </c>
      <c r="E18" s="97" t="str">
        <f t="shared" si="4"/>
        <v>－</v>
      </c>
      <c r="F18" s="90" t="str">
        <f t="shared" si="3"/>
        <v>－</v>
      </c>
    </row>
    <row r="19" spans="1:6" ht="23.25" customHeight="1" x14ac:dyDescent="0.45">
      <c r="A19" s="54" t="s">
        <v>115</v>
      </c>
      <c r="B19" s="89">
        <f>'1月'!$AI$37</f>
        <v>0</v>
      </c>
      <c r="C19" s="89">
        <f>'1月'!$AJ$37</f>
        <v>0</v>
      </c>
      <c r="D19" s="89">
        <f>'1月'!$AK$37</f>
        <v>0</v>
      </c>
      <c r="E19" s="97" t="str">
        <f t="shared" si="4"/>
        <v>－</v>
      </c>
      <c r="F19" s="90" t="str">
        <f t="shared" si="3"/>
        <v>－</v>
      </c>
    </row>
    <row r="20" spans="1:6" ht="23.25" customHeight="1" x14ac:dyDescent="0.45">
      <c r="A20" s="54" t="s">
        <v>117</v>
      </c>
      <c r="B20" s="89">
        <f>'2月'!$AI$37</f>
        <v>0</v>
      </c>
      <c r="C20" s="89">
        <f>'2月'!$AJ$37</f>
        <v>0</v>
      </c>
      <c r="D20" s="89">
        <f>'2月'!$AK$37</f>
        <v>0</v>
      </c>
      <c r="E20" s="97" t="str">
        <f t="shared" si="4"/>
        <v>－</v>
      </c>
      <c r="F20" s="90" t="str">
        <f t="shared" si="3"/>
        <v>－</v>
      </c>
    </row>
    <row r="21" spans="1:6" ht="23.25" customHeight="1" thickBot="1" x14ac:dyDescent="0.5">
      <c r="A21" s="55" t="s">
        <v>119</v>
      </c>
      <c r="B21" s="91">
        <f>'3月'!$AI$37</f>
        <v>0</v>
      </c>
      <c r="C21" s="91">
        <f>'3月'!$AJ$37</f>
        <v>0</v>
      </c>
      <c r="D21" s="91">
        <f>'3月'!$AK$37</f>
        <v>0</v>
      </c>
      <c r="E21" s="98" t="str">
        <f t="shared" si="4"/>
        <v>－</v>
      </c>
      <c r="F21" s="92" t="str">
        <f t="shared" si="3"/>
        <v>－</v>
      </c>
    </row>
    <row r="22" spans="1:6" ht="23.25" customHeight="1" thickBot="1" x14ac:dyDescent="0.5">
      <c r="A22" s="56" t="s">
        <v>79</v>
      </c>
      <c r="B22" s="93">
        <f>SUM(B10:B21)</f>
        <v>0</v>
      </c>
      <c r="C22" s="93">
        <f t="shared" ref="C22:D22" si="5">SUM(C10:C21)</f>
        <v>0</v>
      </c>
      <c r="D22" s="93">
        <f t="shared" si="5"/>
        <v>0</v>
      </c>
      <c r="E22" s="99" t="str">
        <f t="shared" si="4"/>
        <v>－</v>
      </c>
      <c r="F22" s="94" t="str">
        <f t="shared" si="3"/>
        <v>－</v>
      </c>
    </row>
    <row r="23" spans="1:6" x14ac:dyDescent="0.45">
      <c r="A23" s="24" t="s">
        <v>89</v>
      </c>
    </row>
    <row r="25" spans="1:6" s="108" customFormat="1" ht="19.8" x14ac:dyDescent="0.45">
      <c r="A25" s="108" t="s">
        <v>93</v>
      </c>
    </row>
    <row r="26" spans="1:6" s="108" customFormat="1" ht="19.8" x14ac:dyDescent="0.45">
      <c r="A26" s="108" t="s">
        <v>94</v>
      </c>
    </row>
    <row r="27" spans="1:6" s="108" customFormat="1" ht="19.8" x14ac:dyDescent="0.45"/>
    <row r="28" spans="1:6" s="108" customFormat="1" ht="19.8" x14ac:dyDescent="0.45"/>
    <row r="29" spans="1:6" s="108" customFormat="1" ht="19.8" x14ac:dyDescent="0.45"/>
    <row r="30" spans="1:6" s="100" customFormat="1" ht="13.2" customHeight="1" x14ac:dyDescent="0.45"/>
    <row r="31" spans="1:6" s="100" customFormat="1" ht="16.2" x14ac:dyDescent="0.45">
      <c r="A31" s="101"/>
    </row>
    <row r="32" spans="1:6" s="100" customFormat="1" ht="16.2" customHeight="1" x14ac:dyDescent="0.45">
      <c r="A32" s="143"/>
      <c r="B32" s="143"/>
      <c r="C32" s="143"/>
      <c r="D32" s="143"/>
      <c r="E32" s="143"/>
      <c r="F32" s="143"/>
    </row>
    <row r="33" spans="1:6" s="100" customFormat="1" ht="16.2" customHeight="1" x14ac:dyDescent="0.45">
      <c r="A33" s="143"/>
      <c r="B33" s="143"/>
      <c r="C33" s="143"/>
      <c r="D33" s="143"/>
      <c r="E33" s="143"/>
      <c r="F33" s="143"/>
    </row>
    <row r="34" spans="1:6" s="100" customFormat="1" ht="13.2" customHeight="1" x14ac:dyDescent="0.45"/>
    <row r="35" spans="1:6" s="100" customFormat="1" ht="16.2" x14ac:dyDescent="0.45">
      <c r="A35" s="102"/>
      <c r="B35" s="102"/>
      <c r="C35" s="102"/>
      <c r="D35" s="102"/>
      <c r="E35" s="102"/>
      <c r="F35" s="102"/>
    </row>
    <row r="36" spans="1:6" s="100" customFormat="1" ht="16.2" x14ac:dyDescent="0.45">
      <c r="A36" s="144"/>
      <c r="B36" s="145"/>
      <c r="C36" s="145"/>
      <c r="D36" s="145"/>
      <c r="E36" s="145"/>
      <c r="F36" s="145"/>
    </row>
    <row r="37" spans="1:6" s="149" customFormat="1" ht="24.75" customHeight="1" x14ac:dyDescent="0.45">
      <c r="A37" s="148" t="s">
        <v>124</v>
      </c>
    </row>
    <row r="38" spans="1:6" s="149" customFormat="1" ht="13.2" customHeight="1" x14ac:dyDescent="0.45">
      <c r="A38" s="148"/>
    </row>
    <row r="39" spans="1:6" s="151" customFormat="1" ht="28.8" x14ac:dyDescent="0.45">
      <c r="A39" s="150" t="s">
        <v>95</v>
      </c>
    </row>
    <row r="40" spans="1:6" s="151" customFormat="1" ht="13.2" customHeight="1" x14ac:dyDescent="0.45"/>
    <row r="41" spans="1:6" s="151" customFormat="1" ht="40.049999999999997" customHeight="1" x14ac:dyDescent="0.45">
      <c r="A41" s="152" t="s">
        <v>140</v>
      </c>
      <c r="B41" s="152"/>
      <c r="C41" s="152"/>
      <c r="D41" s="152"/>
      <c r="E41" s="152"/>
      <c r="F41" s="152"/>
    </row>
    <row r="42" spans="1:6" s="151" customFormat="1" ht="13.2" customHeight="1" x14ac:dyDescent="0.45"/>
    <row r="43" spans="1:6" s="151" customFormat="1" ht="40.049999999999997" customHeight="1" x14ac:dyDescent="0.45">
      <c r="A43" s="152" t="s">
        <v>141</v>
      </c>
      <c r="B43" s="152"/>
      <c r="C43" s="152"/>
      <c r="D43" s="152"/>
      <c r="E43" s="152"/>
      <c r="F43" s="152"/>
    </row>
    <row r="44" spans="1:6" s="151" customFormat="1" ht="13.2" customHeight="1" x14ac:dyDescent="0.45"/>
    <row r="45" spans="1:6" s="151" customFormat="1" ht="19.95" customHeight="1" x14ac:dyDescent="0.45">
      <c r="A45" s="151" t="s">
        <v>97</v>
      </c>
    </row>
    <row r="46" spans="1:6" s="151" customFormat="1" ht="40.049999999999997" customHeight="1" x14ac:dyDescent="0.45">
      <c r="A46" s="153" t="s">
        <v>96</v>
      </c>
      <c r="B46" s="154"/>
      <c r="C46" s="154"/>
      <c r="D46" s="154"/>
      <c r="E46" s="154"/>
      <c r="F46" s="154"/>
    </row>
    <row r="47" spans="1:6" s="151" customFormat="1" ht="13.2" customHeight="1" x14ac:dyDescent="0.45"/>
    <row r="48" spans="1:6" s="151" customFormat="1" ht="40.049999999999997" customHeight="1" x14ac:dyDescent="0.45">
      <c r="A48" s="155" t="s">
        <v>98</v>
      </c>
      <c r="B48" s="155"/>
      <c r="C48" s="155"/>
      <c r="D48" s="155"/>
      <c r="E48" s="155"/>
      <c r="F48" s="155"/>
    </row>
    <row r="49" spans="1:6" s="151" customFormat="1" ht="13.2" customHeight="1" x14ac:dyDescent="0.45"/>
    <row r="50" spans="1:6" s="151" customFormat="1" ht="18" customHeight="1" x14ac:dyDescent="0.45">
      <c r="A50" s="156" t="s">
        <v>99</v>
      </c>
      <c r="B50" s="156"/>
      <c r="C50" s="156"/>
      <c r="D50" s="156"/>
      <c r="E50" s="156"/>
      <c r="F50" s="156"/>
    </row>
    <row r="51" spans="1:6" s="151" customFormat="1" ht="18" customHeight="1" x14ac:dyDescent="0.45">
      <c r="A51" s="156"/>
      <c r="B51" s="156"/>
      <c r="C51" s="156"/>
      <c r="D51" s="156"/>
      <c r="E51" s="156"/>
      <c r="F51" s="156"/>
    </row>
    <row r="52" spans="1:6" s="151" customFormat="1" ht="19.8" x14ac:dyDescent="0.45">
      <c r="A52" s="156"/>
      <c r="B52" s="156"/>
      <c r="C52" s="156"/>
      <c r="D52" s="156"/>
      <c r="E52" s="156"/>
      <c r="F52" s="156"/>
    </row>
    <row r="53" spans="1:6" s="151" customFormat="1" ht="13.2" customHeight="1" x14ac:dyDescent="0.45"/>
    <row r="54" spans="1:6" s="151" customFormat="1" ht="19.8" x14ac:dyDescent="0.45">
      <c r="A54" s="157" t="s">
        <v>126</v>
      </c>
      <c r="B54" s="157"/>
      <c r="C54" s="157"/>
      <c r="D54" s="157"/>
      <c r="E54" s="157"/>
    </row>
    <row r="55" spans="1:6" s="151" customFormat="1" ht="19.8" x14ac:dyDescent="0.45">
      <c r="A55" s="158" t="s">
        <v>125</v>
      </c>
      <c r="B55" s="158"/>
      <c r="C55" s="158"/>
      <c r="D55" s="158"/>
      <c r="E55" s="158"/>
    </row>
    <row r="56" spans="1:6" s="151" customFormat="1" ht="19.8" x14ac:dyDescent="0.45">
      <c r="A56" s="159" t="s">
        <v>100</v>
      </c>
      <c r="B56" s="159"/>
      <c r="C56" s="159"/>
      <c r="D56" s="159"/>
      <c r="E56" s="159"/>
    </row>
    <row r="57" spans="1:6" s="151" customFormat="1" ht="19.8" x14ac:dyDescent="0.45">
      <c r="A57" s="157" t="s">
        <v>101</v>
      </c>
      <c r="B57" s="157"/>
      <c r="C57" s="157"/>
      <c r="D57" s="157"/>
      <c r="E57" s="157"/>
    </row>
    <row r="58" spans="1:6" s="151" customFormat="1" ht="19.8" x14ac:dyDescent="0.45">
      <c r="A58" s="157" t="s">
        <v>127</v>
      </c>
      <c r="B58" s="157"/>
      <c r="C58" s="157"/>
      <c r="D58" s="157"/>
      <c r="E58" s="157"/>
      <c r="F58" s="157"/>
    </row>
    <row r="59" spans="1:6" s="151" customFormat="1" ht="19.8" x14ac:dyDescent="0.45"/>
    <row r="60" spans="1:6" s="151" customFormat="1" ht="19.8" x14ac:dyDescent="0.45"/>
    <row r="61" spans="1:6" s="151" customFormat="1" ht="19.8" x14ac:dyDescent="0.45"/>
    <row r="62" spans="1:6" s="151" customFormat="1" ht="19.8" x14ac:dyDescent="0.45"/>
    <row r="63" spans="1:6" s="151" customFormat="1" ht="19.8" x14ac:dyDescent="0.45"/>
    <row r="64" spans="1:6" s="151" customFormat="1" ht="19.8" x14ac:dyDescent="0.45"/>
    <row r="65" s="151" customFormat="1" ht="19.8" x14ac:dyDescent="0.45"/>
  </sheetData>
  <sheetProtection insertRows="0" selectLockedCells="1"/>
  <mergeCells count="12">
    <mergeCell ref="A58:F58"/>
    <mergeCell ref="A32:F32"/>
    <mergeCell ref="A33:F33"/>
    <mergeCell ref="A36:F36"/>
    <mergeCell ref="A41:F41"/>
    <mergeCell ref="A43:F43"/>
    <mergeCell ref="A46:F46"/>
    <mergeCell ref="A48:F48"/>
    <mergeCell ref="A50:F52"/>
    <mergeCell ref="A54:E54"/>
    <mergeCell ref="A56:E56"/>
    <mergeCell ref="A57:E5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 xml:space="preserve">&amp;R参考様式-2
</oddHeader>
  </headerFooter>
  <rowBreaks count="1" manualBreakCount="1">
    <brk id="35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3"/>
  <sheetViews>
    <sheetView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102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21</v>
      </c>
      <c r="AJ5" s="112"/>
      <c r="AK5" s="112"/>
      <c r="AL5" s="115" t="s">
        <v>42</v>
      </c>
      <c r="AM5" s="116"/>
    </row>
    <row r="6" spans="1:39" x14ac:dyDescent="0.45">
      <c r="A6" s="2" t="s">
        <v>9</v>
      </c>
      <c r="B6" s="112"/>
      <c r="C6" s="112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41"/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41"/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3"/>
      <c r="E9" s="13"/>
      <c r="F9" s="10"/>
      <c r="G9" s="10"/>
      <c r="H9" s="13"/>
      <c r="I9" s="4"/>
      <c r="J9" s="5"/>
      <c r="K9" s="13"/>
      <c r="L9" s="13"/>
      <c r="M9" s="10"/>
      <c r="N9" s="10"/>
      <c r="O9" s="13"/>
      <c r="P9" s="4"/>
      <c r="Q9" s="5"/>
      <c r="R9" s="13"/>
      <c r="S9" s="13"/>
      <c r="T9" s="10"/>
      <c r="U9" s="10"/>
      <c r="V9" s="13"/>
      <c r="W9" s="4"/>
      <c r="X9" s="5"/>
      <c r="Y9" s="13"/>
      <c r="Z9" s="10"/>
      <c r="AA9" s="10"/>
      <c r="AB9" s="10"/>
      <c r="AC9" s="13"/>
      <c r="AD9" s="4"/>
      <c r="AE9" s="5"/>
      <c r="AF9" s="5"/>
      <c r="AG9" s="13"/>
      <c r="AH9" s="42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3"/>
      <c r="E10" s="13"/>
      <c r="F10" s="10"/>
      <c r="G10" s="10"/>
      <c r="H10" s="13"/>
      <c r="I10" s="4"/>
      <c r="J10" s="5"/>
      <c r="K10" s="13"/>
      <c r="L10" s="13"/>
      <c r="M10" s="10"/>
      <c r="N10" s="10"/>
      <c r="O10" s="13"/>
      <c r="P10" s="4"/>
      <c r="Q10" s="5"/>
      <c r="R10" s="13"/>
      <c r="S10" s="13"/>
      <c r="T10" s="10"/>
      <c r="U10" s="10"/>
      <c r="V10" s="13"/>
      <c r="W10" s="4"/>
      <c r="X10" s="5"/>
      <c r="Y10" s="13"/>
      <c r="Z10" s="10"/>
      <c r="AA10" s="10"/>
      <c r="AB10" s="10"/>
      <c r="AC10" s="13"/>
      <c r="AD10" s="4"/>
      <c r="AE10" s="5"/>
      <c r="AF10" s="5"/>
      <c r="AG10" s="13"/>
      <c r="AH10" s="42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3"/>
      <c r="E11" s="13"/>
      <c r="F11" s="10"/>
      <c r="G11" s="10"/>
      <c r="H11" s="13"/>
      <c r="I11" s="4"/>
      <c r="J11" s="5"/>
      <c r="K11" s="13"/>
      <c r="L11" s="13"/>
      <c r="M11" s="10"/>
      <c r="N11" s="10"/>
      <c r="O11" s="13"/>
      <c r="P11" s="4"/>
      <c r="Q11" s="5"/>
      <c r="R11" s="13"/>
      <c r="S11" s="13"/>
      <c r="T11" s="10"/>
      <c r="U11" s="10"/>
      <c r="V11" s="13"/>
      <c r="W11" s="4"/>
      <c r="X11" s="5"/>
      <c r="Y11" s="13"/>
      <c r="Z11" s="10"/>
      <c r="AA11" s="10"/>
      <c r="AB11" s="10"/>
      <c r="AC11" s="13"/>
      <c r="AD11" s="4"/>
      <c r="AE11" s="5"/>
      <c r="AF11" s="5"/>
      <c r="AG11" s="13"/>
      <c r="AH11" s="42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70"/>
      <c r="E12" s="70"/>
      <c r="F12" s="10"/>
      <c r="G12" s="10"/>
      <c r="H12" s="70"/>
      <c r="I12" s="4"/>
      <c r="J12" s="5"/>
      <c r="K12" s="70"/>
      <c r="L12" s="70"/>
      <c r="M12" s="10"/>
      <c r="N12" s="10"/>
      <c r="O12" s="70"/>
      <c r="P12" s="4"/>
      <c r="Q12" s="5"/>
      <c r="R12" s="70"/>
      <c r="S12" s="70"/>
      <c r="T12" s="10"/>
      <c r="U12" s="10"/>
      <c r="V12" s="70"/>
      <c r="W12" s="4"/>
      <c r="X12" s="5"/>
      <c r="Y12" s="70"/>
      <c r="Z12" s="10"/>
      <c r="AA12" s="10"/>
      <c r="AB12" s="10"/>
      <c r="AC12" s="70"/>
      <c r="AD12" s="4"/>
      <c r="AE12" s="5"/>
      <c r="AF12" s="5"/>
      <c r="AG12" s="70"/>
      <c r="AH12" s="42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70"/>
      <c r="E13" s="70"/>
      <c r="F13" s="10"/>
      <c r="G13" s="10"/>
      <c r="H13" s="70"/>
      <c r="I13" s="4"/>
      <c r="J13" s="5"/>
      <c r="K13" s="70"/>
      <c r="L13" s="70"/>
      <c r="M13" s="10"/>
      <c r="N13" s="10"/>
      <c r="O13" s="70"/>
      <c r="P13" s="4"/>
      <c r="Q13" s="5"/>
      <c r="R13" s="70"/>
      <c r="S13" s="70"/>
      <c r="T13" s="10"/>
      <c r="U13" s="10"/>
      <c r="V13" s="70"/>
      <c r="W13" s="4"/>
      <c r="X13" s="5"/>
      <c r="Y13" s="70"/>
      <c r="Z13" s="10"/>
      <c r="AA13" s="10"/>
      <c r="AB13" s="10"/>
      <c r="AC13" s="70"/>
      <c r="AD13" s="4"/>
      <c r="AE13" s="5"/>
      <c r="AF13" s="5"/>
      <c r="AG13" s="70"/>
      <c r="AH13" s="42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70"/>
      <c r="E14" s="70"/>
      <c r="F14" s="10"/>
      <c r="G14" s="10"/>
      <c r="H14" s="70"/>
      <c r="I14" s="4"/>
      <c r="J14" s="5"/>
      <c r="K14" s="70"/>
      <c r="L14" s="70"/>
      <c r="M14" s="10"/>
      <c r="N14" s="10"/>
      <c r="O14" s="70"/>
      <c r="P14" s="4"/>
      <c r="Q14" s="5"/>
      <c r="R14" s="70"/>
      <c r="S14" s="70"/>
      <c r="T14" s="10"/>
      <c r="U14" s="10"/>
      <c r="V14" s="70"/>
      <c r="W14" s="4"/>
      <c r="X14" s="5"/>
      <c r="Y14" s="70"/>
      <c r="Z14" s="10"/>
      <c r="AA14" s="10"/>
      <c r="AB14" s="10"/>
      <c r="AC14" s="70"/>
      <c r="AD14" s="4"/>
      <c r="AE14" s="5"/>
      <c r="AF14" s="5"/>
      <c r="AG14" s="70"/>
      <c r="AH14" s="42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70"/>
      <c r="E15" s="70"/>
      <c r="F15" s="10"/>
      <c r="G15" s="10"/>
      <c r="H15" s="70"/>
      <c r="I15" s="4"/>
      <c r="J15" s="5"/>
      <c r="K15" s="70"/>
      <c r="L15" s="70"/>
      <c r="M15" s="10"/>
      <c r="N15" s="10"/>
      <c r="O15" s="70"/>
      <c r="P15" s="4"/>
      <c r="Q15" s="5"/>
      <c r="R15" s="70"/>
      <c r="S15" s="70"/>
      <c r="T15" s="10"/>
      <c r="U15" s="10"/>
      <c r="V15" s="70"/>
      <c r="W15" s="4"/>
      <c r="X15" s="5"/>
      <c r="Y15" s="70"/>
      <c r="Z15" s="10"/>
      <c r="AA15" s="10"/>
      <c r="AB15" s="10"/>
      <c r="AC15" s="70"/>
      <c r="AD15" s="4"/>
      <c r="AE15" s="5"/>
      <c r="AF15" s="5"/>
      <c r="AG15" s="70"/>
      <c r="AH15" s="42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70"/>
      <c r="E16" s="70"/>
      <c r="F16" s="10"/>
      <c r="G16" s="10"/>
      <c r="H16" s="70"/>
      <c r="I16" s="4"/>
      <c r="J16" s="5"/>
      <c r="K16" s="70"/>
      <c r="L16" s="70"/>
      <c r="M16" s="10"/>
      <c r="N16" s="10"/>
      <c r="O16" s="70"/>
      <c r="P16" s="4"/>
      <c r="Q16" s="5"/>
      <c r="R16" s="70"/>
      <c r="S16" s="70"/>
      <c r="T16" s="10"/>
      <c r="U16" s="10"/>
      <c r="V16" s="70"/>
      <c r="W16" s="4"/>
      <c r="X16" s="5"/>
      <c r="Y16" s="70"/>
      <c r="Z16" s="10"/>
      <c r="AA16" s="10"/>
      <c r="AB16" s="10"/>
      <c r="AC16" s="70"/>
      <c r="AD16" s="4"/>
      <c r="AE16" s="5"/>
      <c r="AF16" s="5"/>
      <c r="AG16" s="70"/>
      <c r="AH16" s="42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70"/>
      <c r="E17" s="70"/>
      <c r="F17" s="10"/>
      <c r="G17" s="10"/>
      <c r="H17" s="70"/>
      <c r="I17" s="4"/>
      <c r="J17" s="5"/>
      <c r="K17" s="70"/>
      <c r="L17" s="70"/>
      <c r="M17" s="10"/>
      <c r="N17" s="10"/>
      <c r="O17" s="70"/>
      <c r="P17" s="4"/>
      <c r="Q17" s="5"/>
      <c r="R17" s="70"/>
      <c r="S17" s="70"/>
      <c r="T17" s="10"/>
      <c r="U17" s="10"/>
      <c r="V17" s="70"/>
      <c r="W17" s="4"/>
      <c r="X17" s="5"/>
      <c r="Y17" s="70"/>
      <c r="Z17" s="10"/>
      <c r="AA17" s="10"/>
      <c r="AB17" s="10"/>
      <c r="AC17" s="70"/>
      <c r="AD17" s="4"/>
      <c r="AE17" s="5"/>
      <c r="AF17" s="5"/>
      <c r="AG17" s="70"/>
      <c r="AH17" s="42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70"/>
      <c r="E18" s="70"/>
      <c r="F18" s="10"/>
      <c r="G18" s="10"/>
      <c r="H18" s="70"/>
      <c r="I18" s="4"/>
      <c r="J18" s="5"/>
      <c r="K18" s="70"/>
      <c r="L18" s="70"/>
      <c r="M18" s="10"/>
      <c r="N18" s="10"/>
      <c r="O18" s="70"/>
      <c r="P18" s="4"/>
      <c r="Q18" s="5"/>
      <c r="R18" s="70"/>
      <c r="S18" s="70"/>
      <c r="T18" s="10"/>
      <c r="U18" s="10"/>
      <c r="V18" s="70"/>
      <c r="W18" s="4"/>
      <c r="X18" s="5"/>
      <c r="Y18" s="70"/>
      <c r="Z18" s="10"/>
      <c r="AA18" s="10"/>
      <c r="AB18" s="10"/>
      <c r="AC18" s="70"/>
      <c r="AD18" s="4"/>
      <c r="AE18" s="5"/>
      <c r="AF18" s="5"/>
      <c r="AG18" s="70"/>
      <c r="AH18" s="42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70"/>
      <c r="E19" s="70"/>
      <c r="F19" s="10"/>
      <c r="G19" s="10"/>
      <c r="H19" s="70"/>
      <c r="I19" s="4"/>
      <c r="J19" s="5"/>
      <c r="K19" s="70"/>
      <c r="L19" s="70"/>
      <c r="M19" s="10"/>
      <c r="N19" s="10"/>
      <c r="O19" s="70"/>
      <c r="P19" s="4"/>
      <c r="Q19" s="5"/>
      <c r="R19" s="70"/>
      <c r="S19" s="70"/>
      <c r="T19" s="10"/>
      <c r="U19" s="10"/>
      <c r="V19" s="70"/>
      <c r="W19" s="4"/>
      <c r="X19" s="5"/>
      <c r="Y19" s="70"/>
      <c r="Z19" s="10"/>
      <c r="AA19" s="10"/>
      <c r="AB19" s="10"/>
      <c r="AC19" s="70"/>
      <c r="AD19" s="4"/>
      <c r="AE19" s="5"/>
      <c r="AF19" s="5"/>
      <c r="AG19" s="70"/>
      <c r="AH19" s="42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70"/>
      <c r="E20" s="70"/>
      <c r="F20" s="10"/>
      <c r="G20" s="10"/>
      <c r="H20" s="70"/>
      <c r="I20" s="4"/>
      <c r="J20" s="5"/>
      <c r="K20" s="70"/>
      <c r="L20" s="70"/>
      <c r="M20" s="10"/>
      <c r="N20" s="10"/>
      <c r="O20" s="70"/>
      <c r="P20" s="4"/>
      <c r="Q20" s="5"/>
      <c r="R20" s="70"/>
      <c r="S20" s="70"/>
      <c r="T20" s="10"/>
      <c r="U20" s="10"/>
      <c r="V20" s="70"/>
      <c r="W20" s="4"/>
      <c r="X20" s="5"/>
      <c r="Y20" s="70"/>
      <c r="Z20" s="10"/>
      <c r="AA20" s="10"/>
      <c r="AB20" s="10"/>
      <c r="AC20" s="70"/>
      <c r="AD20" s="4"/>
      <c r="AE20" s="5"/>
      <c r="AF20" s="5"/>
      <c r="AG20" s="70"/>
      <c r="AH20" s="42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70"/>
      <c r="E21" s="70"/>
      <c r="F21" s="10"/>
      <c r="G21" s="10"/>
      <c r="H21" s="70"/>
      <c r="I21" s="4"/>
      <c r="J21" s="5"/>
      <c r="K21" s="70"/>
      <c r="L21" s="70"/>
      <c r="M21" s="10"/>
      <c r="N21" s="10"/>
      <c r="O21" s="70"/>
      <c r="P21" s="4"/>
      <c r="Q21" s="5"/>
      <c r="R21" s="70"/>
      <c r="S21" s="70"/>
      <c r="T21" s="10"/>
      <c r="U21" s="10"/>
      <c r="V21" s="70"/>
      <c r="W21" s="4"/>
      <c r="X21" s="5"/>
      <c r="Y21" s="70"/>
      <c r="Z21" s="10"/>
      <c r="AA21" s="10"/>
      <c r="AB21" s="10"/>
      <c r="AC21" s="70"/>
      <c r="AD21" s="4"/>
      <c r="AE21" s="5"/>
      <c r="AF21" s="5"/>
      <c r="AG21" s="70"/>
      <c r="AH21" s="42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70"/>
      <c r="E22" s="70"/>
      <c r="F22" s="10"/>
      <c r="G22" s="10"/>
      <c r="H22" s="70"/>
      <c r="I22" s="4"/>
      <c r="J22" s="5"/>
      <c r="K22" s="70"/>
      <c r="L22" s="70"/>
      <c r="M22" s="10"/>
      <c r="N22" s="10"/>
      <c r="O22" s="70"/>
      <c r="P22" s="4"/>
      <c r="Q22" s="5"/>
      <c r="R22" s="70"/>
      <c r="S22" s="70"/>
      <c r="T22" s="10"/>
      <c r="U22" s="10"/>
      <c r="V22" s="70"/>
      <c r="W22" s="4"/>
      <c r="X22" s="5"/>
      <c r="Y22" s="70"/>
      <c r="Z22" s="10"/>
      <c r="AA22" s="10"/>
      <c r="AB22" s="10"/>
      <c r="AC22" s="70"/>
      <c r="AD22" s="4"/>
      <c r="AE22" s="5"/>
      <c r="AF22" s="5"/>
      <c r="AG22" s="70"/>
      <c r="AH22" s="42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70"/>
      <c r="E23" s="70"/>
      <c r="F23" s="10"/>
      <c r="G23" s="10"/>
      <c r="H23" s="70"/>
      <c r="I23" s="4"/>
      <c r="J23" s="5"/>
      <c r="K23" s="70"/>
      <c r="L23" s="70"/>
      <c r="M23" s="10"/>
      <c r="N23" s="10"/>
      <c r="O23" s="70"/>
      <c r="P23" s="4"/>
      <c r="Q23" s="5"/>
      <c r="R23" s="70"/>
      <c r="S23" s="70"/>
      <c r="T23" s="10"/>
      <c r="U23" s="10"/>
      <c r="V23" s="70"/>
      <c r="W23" s="4"/>
      <c r="X23" s="5"/>
      <c r="Y23" s="70"/>
      <c r="Z23" s="10"/>
      <c r="AA23" s="10"/>
      <c r="AB23" s="10"/>
      <c r="AC23" s="70"/>
      <c r="AD23" s="4"/>
      <c r="AE23" s="5"/>
      <c r="AF23" s="5"/>
      <c r="AG23" s="70"/>
      <c r="AH23" s="42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70"/>
      <c r="E24" s="70"/>
      <c r="F24" s="10"/>
      <c r="G24" s="10"/>
      <c r="H24" s="70"/>
      <c r="I24" s="4"/>
      <c r="J24" s="5"/>
      <c r="K24" s="70"/>
      <c r="L24" s="70"/>
      <c r="M24" s="10"/>
      <c r="N24" s="10"/>
      <c r="O24" s="70"/>
      <c r="P24" s="4"/>
      <c r="Q24" s="5"/>
      <c r="R24" s="70"/>
      <c r="S24" s="70"/>
      <c r="T24" s="10"/>
      <c r="U24" s="10"/>
      <c r="V24" s="70"/>
      <c r="W24" s="4"/>
      <c r="X24" s="5"/>
      <c r="Y24" s="70"/>
      <c r="Z24" s="10"/>
      <c r="AA24" s="10"/>
      <c r="AB24" s="10"/>
      <c r="AC24" s="70"/>
      <c r="AD24" s="4"/>
      <c r="AE24" s="5"/>
      <c r="AF24" s="5"/>
      <c r="AG24" s="70"/>
      <c r="AH24" s="42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70"/>
      <c r="E25" s="70"/>
      <c r="F25" s="10"/>
      <c r="G25" s="10"/>
      <c r="H25" s="70"/>
      <c r="I25" s="4"/>
      <c r="J25" s="5"/>
      <c r="K25" s="70"/>
      <c r="L25" s="70"/>
      <c r="M25" s="10"/>
      <c r="N25" s="10"/>
      <c r="O25" s="70"/>
      <c r="P25" s="4"/>
      <c r="Q25" s="5"/>
      <c r="R25" s="70"/>
      <c r="S25" s="70"/>
      <c r="T25" s="10"/>
      <c r="U25" s="10"/>
      <c r="V25" s="70"/>
      <c r="W25" s="4"/>
      <c r="X25" s="5"/>
      <c r="Y25" s="70"/>
      <c r="Z25" s="10"/>
      <c r="AA25" s="10"/>
      <c r="AB25" s="10"/>
      <c r="AC25" s="70"/>
      <c r="AD25" s="4"/>
      <c r="AE25" s="5"/>
      <c r="AF25" s="5"/>
      <c r="AG25" s="70"/>
      <c r="AH25" s="42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70"/>
      <c r="E26" s="70"/>
      <c r="F26" s="10"/>
      <c r="G26" s="10"/>
      <c r="H26" s="70"/>
      <c r="I26" s="4"/>
      <c r="J26" s="5"/>
      <c r="K26" s="70"/>
      <c r="L26" s="70"/>
      <c r="M26" s="10"/>
      <c r="N26" s="10"/>
      <c r="O26" s="70"/>
      <c r="P26" s="4"/>
      <c r="Q26" s="5"/>
      <c r="R26" s="70"/>
      <c r="S26" s="70"/>
      <c r="T26" s="10"/>
      <c r="U26" s="10"/>
      <c r="V26" s="70"/>
      <c r="W26" s="4"/>
      <c r="X26" s="5"/>
      <c r="Y26" s="70"/>
      <c r="Z26" s="10"/>
      <c r="AA26" s="10"/>
      <c r="AB26" s="10"/>
      <c r="AC26" s="70"/>
      <c r="AD26" s="4"/>
      <c r="AE26" s="5"/>
      <c r="AF26" s="5"/>
      <c r="AG26" s="70"/>
      <c r="AH26" s="42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70"/>
      <c r="E27" s="70"/>
      <c r="F27" s="10"/>
      <c r="G27" s="10"/>
      <c r="H27" s="70"/>
      <c r="I27" s="4"/>
      <c r="J27" s="5"/>
      <c r="K27" s="70"/>
      <c r="L27" s="70"/>
      <c r="M27" s="10"/>
      <c r="N27" s="10"/>
      <c r="O27" s="70"/>
      <c r="P27" s="4"/>
      <c r="Q27" s="5"/>
      <c r="R27" s="70"/>
      <c r="S27" s="70"/>
      <c r="T27" s="10"/>
      <c r="U27" s="10"/>
      <c r="V27" s="70"/>
      <c r="W27" s="4"/>
      <c r="X27" s="5"/>
      <c r="Y27" s="70"/>
      <c r="Z27" s="10"/>
      <c r="AA27" s="10"/>
      <c r="AB27" s="10"/>
      <c r="AC27" s="70"/>
      <c r="AD27" s="4"/>
      <c r="AE27" s="5"/>
      <c r="AF27" s="5"/>
      <c r="AG27" s="70"/>
      <c r="AH27" s="42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70"/>
      <c r="E28" s="70"/>
      <c r="F28" s="10"/>
      <c r="G28" s="10"/>
      <c r="H28" s="70"/>
      <c r="I28" s="4"/>
      <c r="J28" s="5"/>
      <c r="K28" s="70"/>
      <c r="L28" s="70"/>
      <c r="M28" s="10"/>
      <c r="N28" s="10"/>
      <c r="O28" s="70"/>
      <c r="P28" s="4"/>
      <c r="Q28" s="5"/>
      <c r="R28" s="70"/>
      <c r="S28" s="70"/>
      <c r="T28" s="10"/>
      <c r="U28" s="10"/>
      <c r="V28" s="70"/>
      <c r="W28" s="4"/>
      <c r="X28" s="5"/>
      <c r="Y28" s="70"/>
      <c r="Z28" s="10"/>
      <c r="AA28" s="10"/>
      <c r="AB28" s="10"/>
      <c r="AC28" s="70"/>
      <c r="AD28" s="4"/>
      <c r="AE28" s="5"/>
      <c r="AF28" s="5"/>
      <c r="AG28" s="70"/>
      <c r="AH28" s="42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70"/>
      <c r="E29" s="70"/>
      <c r="F29" s="10"/>
      <c r="G29" s="10"/>
      <c r="H29" s="70"/>
      <c r="I29" s="4"/>
      <c r="J29" s="5"/>
      <c r="K29" s="70"/>
      <c r="L29" s="70"/>
      <c r="M29" s="10"/>
      <c r="N29" s="10"/>
      <c r="O29" s="70"/>
      <c r="P29" s="4"/>
      <c r="Q29" s="5"/>
      <c r="R29" s="70"/>
      <c r="S29" s="70"/>
      <c r="T29" s="10"/>
      <c r="U29" s="10"/>
      <c r="V29" s="70"/>
      <c r="W29" s="4"/>
      <c r="X29" s="5"/>
      <c r="Y29" s="70"/>
      <c r="Z29" s="10"/>
      <c r="AA29" s="10"/>
      <c r="AB29" s="10"/>
      <c r="AC29" s="70"/>
      <c r="AD29" s="4"/>
      <c r="AE29" s="5"/>
      <c r="AF29" s="5"/>
      <c r="AG29" s="70"/>
      <c r="AH29" s="42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70"/>
      <c r="E30" s="70"/>
      <c r="F30" s="10"/>
      <c r="G30" s="10"/>
      <c r="H30" s="70"/>
      <c r="I30" s="4"/>
      <c r="J30" s="5"/>
      <c r="K30" s="70"/>
      <c r="L30" s="70"/>
      <c r="M30" s="10"/>
      <c r="N30" s="10"/>
      <c r="O30" s="70"/>
      <c r="P30" s="4"/>
      <c r="Q30" s="5"/>
      <c r="R30" s="70"/>
      <c r="S30" s="70"/>
      <c r="T30" s="10"/>
      <c r="U30" s="10"/>
      <c r="V30" s="70"/>
      <c r="W30" s="4"/>
      <c r="X30" s="5"/>
      <c r="Y30" s="70"/>
      <c r="Z30" s="10"/>
      <c r="AA30" s="10"/>
      <c r="AB30" s="10"/>
      <c r="AC30" s="70"/>
      <c r="AD30" s="4"/>
      <c r="AE30" s="5"/>
      <c r="AF30" s="5"/>
      <c r="AG30" s="70"/>
      <c r="AH30" s="42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70"/>
      <c r="E31" s="70"/>
      <c r="F31" s="10"/>
      <c r="G31" s="10"/>
      <c r="H31" s="70"/>
      <c r="I31" s="4"/>
      <c r="J31" s="5"/>
      <c r="K31" s="70"/>
      <c r="L31" s="70"/>
      <c r="M31" s="10"/>
      <c r="N31" s="10"/>
      <c r="O31" s="70"/>
      <c r="P31" s="4"/>
      <c r="Q31" s="5"/>
      <c r="R31" s="70"/>
      <c r="S31" s="70"/>
      <c r="T31" s="10"/>
      <c r="U31" s="10"/>
      <c r="V31" s="70"/>
      <c r="W31" s="4"/>
      <c r="X31" s="5"/>
      <c r="Y31" s="70"/>
      <c r="Z31" s="10"/>
      <c r="AA31" s="10"/>
      <c r="AB31" s="10"/>
      <c r="AC31" s="70"/>
      <c r="AD31" s="4"/>
      <c r="AE31" s="5"/>
      <c r="AF31" s="5"/>
      <c r="AG31" s="70"/>
      <c r="AH31" s="42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70"/>
      <c r="E32" s="70"/>
      <c r="F32" s="10"/>
      <c r="G32" s="10"/>
      <c r="H32" s="70"/>
      <c r="I32" s="4"/>
      <c r="J32" s="5"/>
      <c r="K32" s="70"/>
      <c r="L32" s="70"/>
      <c r="M32" s="10"/>
      <c r="N32" s="10"/>
      <c r="O32" s="70"/>
      <c r="P32" s="4"/>
      <c r="Q32" s="5"/>
      <c r="R32" s="70"/>
      <c r="S32" s="70"/>
      <c r="T32" s="10"/>
      <c r="U32" s="10"/>
      <c r="V32" s="70"/>
      <c r="W32" s="4"/>
      <c r="X32" s="5"/>
      <c r="Y32" s="70"/>
      <c r="Z32" s="10"/>
      <c r="AA32" s="10"/>
      <c r="AB32" s="10"/>
      <c r="AC32" s="70"/>
      <c r="AD32" s="4"/>
      <c r="AE32" s="5"/>
      <c r="AF32" s="5"/>
      <c r="AG32" s="70"/>
      <c r="AH32" s="42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70"/>
      <c r="E33" s="70"/>
      <c r="F33" s="10"/>
      <c r="G33" s="10"/>
      <c r="H33" s="70"/>
      <c r="I33" s="4"/>
      <c r="J33" s="5"/>
      <c r="K33" s="70"/>
      <c r="L33" s="70"/>
      <c r="M33" s="10"/>
      <c r="N33" s="10"/>
      <c r="O33" s="70"/>
      <c r="P33" s="4"/>
      <c r="Q33" s="5"/>
      <c r="R33" s="70"/>
      <c r="S33" s="70"/>
      <c r="T33" s="10"/>
      <c r="U33" s="10"/>
      <c r="V33" s="70"/>
      <c r="W33" s="4"/>
      <c r="X33" s="5"/>
      <c r="Y33" s="70"/>
      <c r="Z33" s="10"/>
      <c r="AA33" s="10"/>
      <c r="AB33" s="10"/>
      <c r="AC33" s="70"/>
      <c r="AD33" s="4"/>
      <c r="AE33" s="5"/>
      <c r="AF33" s="5"/>
      <c r="AG33" s="70"/>
      <c r="AH33" s="42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70"/>
      <c r="E34" s="70"/>
      <c r="F34" s="10"/>
      <c r="G34" s="10"/>
      <c r="H34" s="70"/>
      <c r="I34" s="4"/>
      <c r="J34" s="5"/>
      <c r="K34" s="70"/>
      <c r="L34" s="70"/>
      <c r="M34" s="10"/>
      <c r="N34" s="10"/>
      <c r="O34" s="70"/>
      <c r="P34" s="4"/>
      <c r="Q34" s="5"/>
      <c r="R34" s="70"/>
      <c r="S34" s="70"/>
      <c r="T34" s="10"/>
      <c r="U34" s="10"/>
      <c r="V34" s="70"/>
      <c r="W34" s="4"/>
      <c r="X34" s="5"/>
      <c r="Y34" s="70"/>
      <c r="Z34" s="10"/>
      <c r="AA34" s="10"/>
      <c r="AB34" s="10"/>
      <c r="AC34" s="70"/>
      <c r="AD34" s="4"/>
      <c r="AE34" s="5"/>
      <c r="AF34" s="5"/>
      <c r="AG34" s="70"/>
      <c r="AH34" s="42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70"/>
      <c r="E35" s="70"/>
      <c r="F35" s="10"/>
      <c r="G35" s="10"/>
      <c r="H35" s="70"/>
      <c r="I35" s="4"/>
      <c r="J35" s="5"/>
      <c r="K35" s="70"/>
      <c r="L35" s="70"/>
      <c r="M35" s="10"/>
      <c r="N35" s="10"/>
      <c r="O35" s="70"/>
      <c r="P35" s="4"/>
      <c r="Q35" s="5"/>
      <c r="R35" s="70"/>
      <c r="S35" s="70"/>
      <c r="T35" s="10"/>
      <c r="U35" s="10"/>
      <c r="V35" s="70"/>
      <c r="W35" s="4"/>
      <c r="X35" s="5"/>
      <c r="Y35" s="70"/>
      <c r="Z35" s="10"/>
      <c r="AA35" s="10"/>
      <c r="AB35" s="10"/>
      <c r="AC35" s="70"/>
      <c r="AD35" s="4"/>
      <c r="AE35" s="5"/>
      <c r="AF35" s="5"/>
      <c r="AG35" s="70"/>
      <c r="AH35" s="42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G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ref="AH37" si="10">IF(AH36="外","外",IF(AH36=0,"休","出"))</f>
        <v>外</v>
      </c>
      <c r="AI37" s="62">
        <f t="shared" ref="AI37" si="11">AJ37+AK37</f>
        <v>0</v>
      </c>
      <c r="AJ37" s="63">
        <f>COUNTIFS(D37:AH37,"出")</f>
        <v>0</v>
      </c>
      <c r="AK37" s="63">
        <f>COUNTIFS(D37:AH37,"休")</f>
        <v>0</v>
      </c>
      <c r="AL37" s="58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 xr:uid="{00000000-0002-0000-0400-000000000000}">
      <formula1>"○,－"</formula1>
    </dataValidation>
    <dataValidation type="list" allowBlank="1" showInputMessage="1" showErrorMessage="1" sqref="U9:U35 AB9:AB35 AF9:AF35" xr:uid="{00000000-0002-0000-0400-000001000000}">
      <formula1>"○,▲,ー"</formula1>
    </dataValidation>
    <dataValidation type="list" allowBlank="1" showInputMessage="1" showErrorMessage="1" sqref="V9:X35 Z9:AA35 AC9:AE35 AG9:AG35 D9:T35" xr:uid="{00000000-0002-0000-0400-000002000000}">
      <formula1>"○,▲,－"</formula1>
    </dataValidation>
    <dataValidation type="list" allowBlank="1" showInputMessage="1" showErrorMessage="1" sqref="AH9:AH10 Y9:Y35 AH12:AH35" xr:uid="{00000000-0002-0000-0400-000003000000}">
      <formula1>"○,▲"</formula1>
    </dataValidation>
    <dataValidation type="list" allowBlank="1" showInputMessage="1" showErrorMessage="1" sqref="D8:AH8" xr:uid="{00000000-0002-0000-04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122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49</v>
      </c>
      <c r="AJ5" s="112"/>
      <c r="AK5" s="112"/>
      <c r="AL5" s="115" t="s">
        <v>50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38">
        <f>D6+1</f>
        <v>2</v>
      </c>
      <c r="F6" s="8">
        <f>E6+1</f>
        <v>3</v>
      </c>
      <c r="G6" s="7">
        <f t="shared" ref="G6:AG6" si="0">F6+1</f>
        <v>4</v>
      </c>
      <c r="H6" s="8">
        <f t="shared" si="0"/>
        <v>5</v>
      </c>
      <c r="I6" s="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7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7">
        <f t="shared" si="0"/>
        <v>18</v>
      </c>
      <c r="V6" s="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7">
        <f t="shared" si="0"/>
        <v>25</v>
      </c>
      <c r="AC6" s="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7</v>
      </c>
      <c r="E7" s="38" t="s">
        <v>1</v>
      </c>
      <c r="F7" s="8" t="s">
        <v>2</v>
      </c>
      <c r="G7" s="7" t="s">
        <v>3</v>
      </c>
      <c r="H7" s="8" t="s">
        <v>4</v>
      </c>
      <c r="I7" s="8" t="s">
        <v>5</v>
      </c>
      <c r="J7" s="38" t="s">
        <v>6</v>
      </c>
      <c r="K7" s="38" t="s">
        <v>7</v>
      </c>
      <c r="L7" s="38" t="s">
        <v>1</v>
      </c>
      <c r="M7" s="38" t="s">
        <v>2</v>
      </c>
      <c r="N7" s="7" t="s">
        <v>3</v>
      </c>
      <c r="O7" s="8" t="s">
        <v>4</v>
      </c>
      <c r="P7" s="38" t="s">
        <v>5</v>
      </c>
      <c r="Q7" s="38" t="s">
        <v>6</v>
      </c>
      <c r="R7" s="38" t="s">
        <v>7</v>
      </c>
      <c r="S7" s="38" t="s">
        <v>1</v>
      </c>
      <c r="T7" s="38" t="s">
        <v>2</v>
      </c>
      <c r="U7" s="7" t="s">
        <v>3</v>
      </c>
      <c r="V7" s="8" t="s">
        <v>4</v>
      </c>
      <c r="W7" s="38" t="s">
        <v>5</v>
      </c>
      <c r="X7" s="38" t="s">
        <v>6</v>
      </c>
      <c r="Y7" s="38" t="s">
        <v>7</v>
      </c>
      <c r="Z7" s="38" t="s">
        <v>1</v>
      </c>
      <c r="AA7" s="38" t="s">
        <v>2</v>
      </c>
      <c r="AB7" s="7" t="s">
        <v>3</v>
      </c>
      <c r="AC7" s="8" t="s">
        <v>4</v>
      </c>
      <c r="AD7" s="38" t="s">
        <v>5</v>
      </c>
      <c r="AE7" s="38" t="s">
        <v>6</v>
      </c>
      <c r="AF7" s="38" t="s">
        <v>59</v>
      </c>
      <c r="AG7" s="38" t="s">
        <v>60</v>
      </c>
      <c r="AH7" s="39" t="s">
        <v>55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5"/>
      <c r="G9" s="4"/>
      <c r="H9" s="5"/>
      <c r="I9" s="5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21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5"/>
      <c r="G10" s="4"/>
      <c r="H10" s="5"/>
      <c r="I10" s="5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21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5"/>
      <c r="G11" s="4"/>
      <c r="H11" s="5"/>
      <c r="I11" s="5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21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5"/>
      <c r="G12" s="4"/>
      <c r="H12" s="5"/>
      <c r="I12" s="5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21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5"/>
      <c r="G13" s="4"/>
      <c r="H13" s="5"/>
      <c r="I13" s="5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21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5"/>
      <c r="G14" s="4"/>
      <c r="H14" s="5"/>
      <c r="I14" s="5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21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5"/>
      <c r="G15" s="4"/>
      <c r="H15" s="5"/>
      <c r="I15" s="5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21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5"/>
      <c r="G16" s="4"/>
      <c r="H16" s="5"/>
      <c r="I16" s="5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21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5"/>
      <c r="G17" s="4"/>
      <c r="H17" s="5"/>
      <c r="I17" s="5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21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5"/>
      <c r="G18" s="4"/>
      <c r="H18" s="5"/>
      <c r="I18" s="5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21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5"/>
      <c r="G19" s="4"/>
      <c r="H19" s="5"/>
      <c r="I19" s="5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21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5"/>
      <c r="G20" s="4"/>
      <c r="H20" s="5"/>
      <c r="I20" s="5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21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5"/>
      <c r="G21" s="4"/>
      <c r="H21" s="5"/>
      <c r="I21" s="5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21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5"/>
      <c r="G22" s="4"/>
      <c r="H22" s="5"/>
      <c r="I22" s="5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21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5"/>
      <c r="G23" s="4"/>
      <c r="H23" s="5"/>
      <c r="I23" s="5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21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5"/>
      <c r="G24" s="4"/>
      <c r="H24" s="5"/>
      <c r="I24" s="5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21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5"/>
      <c r="G25" s="4"/>
      <c r="H25" s="5"/>
      <c r="I25" s="5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21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5"/>
      <c r="G26" s="4"/>
      <c r="H26" s="5"/>
      <c r="I26" s="5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21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5"/>
      <c r="G27" s="4"/>
      <c r="H27" s="5"/>
      <c r="I27" s="5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21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5"/>
      <c r="G28" s="4"/>
      <c r="H28" s="5"/>
      <c r="I28" s="5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21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5"/>
      <c r="G29" s="4"/>
      <c r="H29" s="5"/>
      <c r="I29" s="5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21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5"/>
      <c r="G30" s="4"/>
      <c r="H30" s="5"/>
      <c r="I30" s="5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21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5"/>
      <c r="G31" s="4"/>
      <c r="H31" s="5"/>
      <c r="I31" s="5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21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5"/>
      <c r="G32" s="4"/>
      <c r="H32" s="5"/>
      <c r="I32" s="5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21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5"/>
      <c r="G33" s="4"/>
      <c r="H33" s="5"/>
      <c r="I33" s="5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21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5"/>
      <c r="G34" s="4"/>
      <c r="H34" s="5"/>
      <c r="I34" s="5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21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5"/>
      <c r="G35" s="4"/>
      <c r="H35" s="5"/>
      <c r="I35" s="5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21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ref="R36" si="9">IF(OR(R8="外",R8="夏休",R8="年休",R8=""),"外",(COUNTIFS(R9:R35,"○")))</f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10">IF(E36="外","外",IF(E36=0,"休","出"))</f>
        <v>外</v>
      </c>
      <c r="F37" s="40" t="str">
        <f t="shared" si="10"/>
        <v>外</v>
      </c>
      <c r="G37" s="40" t="str">
        <f t="shared" si="10"/>
        <v>外</v>
      </c>
      <c r="H37" s="40" t="str">
        <f t="shared" si="10"/>
        <v>外</v>
      </c>
      <c r="I37" s="40" t="str">
        <f t="shared" si="10"/>
        <v>外</v>
      </c>
      <c r="J37" s="40" t="str">
        <f t="shared" si="10"/>
        <v>外</v>
      </c>
      <c r="K37" s="40" t="str">
        <f t="shared" si="10"/>
        <v>外</v>
      </c>
      <c r="L37" s="40" t="str">
        <f t="shared" si="10"/>
        <v>外</v>
      </c>
      <c r="M37" s="40" t="str">
        <f t="shared" si="10"/>
        <v>外</v>
      </c>
      <c r="N37" s="40" t="str">
        <f t="shared" si="10"/>
        <v>外</v>
      </c>
      <c r="O37" s="40" t="str">
        <f t="shared" si="10"/>
        <v>外</v>
      </c>
      <c r="P37" s="40" t="str">
        <f t="shared" si="10"/>
        <v>外</v>
      </c>
      <c r="Q37" s="40" t="str">
        <f t="shared" si="10"/>
        <v>外</v>
      </c>
      <c r="R37" s="40" t="str">
        <f t="shared" ref="R37" si="11">IF(R36="外","外",IF(R36=0,"休","出"))</f>
        <v>外</v>
      </c>
      <c r="S37" s="40" t="str">
        <f t="shared" si="10"/>
        <v>外</v>
      </c>
      <c r="T37" s="40" t="str">
        <f t="shared" si="10"/>
        <v>外</v>
      </c>
      <c r="U37" s="40" t="str">
        <f t="shared" si="10"/>
        <v>外</v>
      </c>
      <c r="V37" s="40" t="str">
        <f t="shared" si="10"/>
        <v>外</v>
      </c>
      <c r="W37" s="40" t="str">
        <f t="shared" si="10"/>
        <v>外</v>
      </c>
      <c r="X37" s="40" t="str">
        <f t="shared" si="10"/>
        <v>外</v>
      </c>
      <c r="Y37" s="40" t="str">
        <f t="shared" si="10"/>
        <v>外</v>
      </c>
      <c r="Z37" s="40" t="str">
        <f t="shared" si="10"/>
        <v>外</v>
      </c>
      <c r="AA37" s="40" t="str">
        <f t="shared" si="10"/>
        <v>外</v>
      </c>
      <c r="AB37" s="40" t="str">
        <f t="shared" si="10"/>
        <v>外</v>
      </c>
      <c r="AC37" s="40" t="str">
        <f t="shared" si="10"/>
        <v>外</v>
      </c>
      <c r="AD37" s="40" t="str">
        <f t="shared" si="10"/>
        <v>外</v>
      </c>
      <c r="AE37" s="40" t="str">
        <f t="shared" si="10"/>
        <v>外</v>
      </c>
      <c r="AF37" s="40" t="str">
        <f t="shared" si="10"/>
        <v>外</v>
      </c>
      <c r="AG37" s="40" t="str">
        <f t="shared" si="10"/>
        <v>外</v>
      </c>
      <c r="AH37" s="14" t="str">
        <f t="shared" si="10"/>
        <v>外</v>
      </c>
      <c r="AI37" s="62">
        <f t="shared" ref="AI37" si="12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4">
      <formula>OR($S$8="外",$S$8="夏休",$S$8="年休")</formula>
    </cfRule>
    <cfRule type="expression" dxfId="663" priority="35">
      <formula>OR($R$8="外",$R$8="夏休",$R$8="年休")</formula>
    </cfRule>
    <cfRule type="expression" dxfId="662" priority="36">
      <formula>OR($K$8="外",$K$8="夏休",$K$8="年休")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 xr:uid="{00000000-0002-0000-0500-000000000000}">
      <formula1>"○,▲"</formula1>
    </dataValidation>
    <dataValidation type="list" allowBlank="1" showInputMessage="1" showErrorMessage="1" sqref="Z9:AA35 AC9:AE35 AG9:AG35 S9:T35 D9:N35 P9:Q35 V9:X35" xr:uid="{00000000-0002-0000-0500-000001000000}">
      <formula1>"○,▲,－"</formula1>
    </dataValidation>
    <dataValidation type="list" allowBlank="1" showInputMessage="1" showErrorMessage="1" sqref="AB9:AB35 AF9:AF35 U9:U35" xr:uid="{00000000-0002-0000-0500-000002000000}">
      <formula1>"○,▲,ー"</formula1>
    </dataValidation>
    <dataValidation type="list" allowBlank="1" showInputMessage="1" showErrorMessage="1" sqref="D8:AH8" xr:uid="{00000000-0002-0000-05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121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51</v>
      </c>
      <c r="AJ5" s="112"/>
      <c r="AK5" s="112"/>
      <c r="AL5" s="115" t="s">
        <v>52</v>
      </c>
      <c r="AM5" s="116"/>
    </row>
    <row r="6" spans="1:39" x14ac:dyDescent="0.45">
      <c r="A6" s="2" t="s">
        <v>9</v>
      </c>
      <c r="B6" s="112"/>
      <c r="C6" s="112"/>
      <c r="D6" s="7">
        <v>1</v>
      </c>
      <c r="E6" s="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7">
        <f t="shared" si="0"/>
        <v>8</v>
      </c>
      <c r="L6" s="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7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7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7">
        <f t="shared" si="0"/>
        <v>29</v>
      </c>
      <c r="AG6" s="8">
        <f t="shared" si="0"/>
        <v>30</v>
      </c>
      <c r="AH6" s="41"/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7" t="s">
        <v>3</v>
      </c>
      <c r="E7" s="8" t="s">
        <v>4</v>
      </c>
      <c r="F7" s="38" t="s">
        <v>5</v>
      </c>
      <c r="G7" s="38" t="s">
        <v>6</v>
      </c>
      <c r="H7" s="38" t="s">
        <v>7</v>
      </c>
      <c r="I7" s="38" t="s">
        <v>1</v>
      </c>
      <c r="J7" s="38" t="s">
        <v>2</v>
      </c>
      <c r="K7" s="7" t="s">
        <v>3</v>
      </c>
      <c r="L7" s="8" t="s">
        <v>4</v>
      </c>
      <c r="M7" s="38" t="s">
        <v>5</v>
      </c>
      <c r="N7" s="38" t="s">
        <v>6</v>
      </c>
      <c r="O7" s="38" t="s">
        <v>7</v>
      </c>
      <c r="P7" s="38" t="s">
        <v>1</v>
      </c>
      <c r="Q7" s="38" t="s">
        <v>2</v>
      </c>
      <c r="R7" s="7" t="s">
        <v>3</v>
      </c>
      <c r="S7" s="8" t="s">
        <v>4</v>
      </c>
      <c r="T7" s="38" t="s">
        <v>5</v>
      </c>
      <c r="U7" s="38" t="s">
        <v>6</v>
      </c>
      <c r="V7" s="38" t="s">
        <v>7</v>
      </c>
      <c r="W7" s="38" t="s">
        <v>1</v>
      </c>
      <c r="X7" s="38" t="s">
        <v>2</v>
      </c>
      <c r="Y7" s="7" t="s">
        <v>3</v>
      </c>
      <c r="Z7" s="8" t="s">
        <v>4</v>
      </c>
      <c r="AA7" s="38" t="s">
        <v>5</v>
      </c>
      <c r="AB7" s="38" t="s">
        <v>6</v>
      </c>
      <c r="AC7" s="38" t="s">
        <v>7</v>
      </c>
      <c r="AD7" s="38" t="s">
        <v>1</v>
      </c>
      <c r="AE7" s="38" t="s">
        <v>2</v>
      </c>
      <c r="AF7" s="7" t="s">
        <v>3</v>
      </c>
      <c r="AG7" s="8" t="s">
        <v>4</v>
      </c>
      <c r="AH7" s="41"/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4"/>
      <c r="E9" s="5"/>
      <c r="F9" s="10"/>
      <c r="G9" s="10"/>
      <c r="H9" s="10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42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4"/>
      <c r="E10" s="5"/>
      <c r="F10" s="10"/>
      <c r="G10" s="10"/>
      <c r="H10" s="10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42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4"/>
      <c r="E11" s="5"/>
      <c r="F11" s="10"/>
      <c r="G11" s="10"/>
      <c r="H11" s="10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42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4"/>
      <c r="E12" s="5"/>
      <c r="F12" s="10"/>
      <c r="G12" s="10"/>
      <c r="H12" s="10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42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4"/>
      <c r="E13" s="5"/>
      <c r="F13" s="10"/>
      <c r="G13" s="10"/>
      <c r="H13" s="10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42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4"/>
      <c r="E14" s="5"/>
      <c r="F14" s="10"/>
      <c r="G14" s="10"/>
      <c r="H14" s="10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42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4"/>
      <c r="E15" s="5"/>
      <c r="F15" s="10"/>
      <c r="G15" s="10"/>
      <c r="H15" s="10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42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4"/>
      <c r="E16" s="5"/>
      <c r="F16" s="10"/>
      <c r="G16" s="10"/>
      <c r="H16" s="10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42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4"/>
      <c r="E17" s="5"/>
      <c r="F17" s="10"/>
      <c r="G17" s="10"/>
      <c r="H17" s="10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42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4"/>
      <c r="E18" s="5"/>
      <c r="F18" s="10"/>
      <c r="G18" s="10"/>
      <c r="H18" s="10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42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4"/>
      <c r="E19" s="5"/>
      <c r="F19" s="10"/>
      <c r="G19" s="10"/>
      <c r="H19" s="10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42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4"/>
      <c r="E20" s="5"/>
      <c r="F20" s="10"/>
      <c r="G20" s="10"/>
      <c r="H20" s="10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42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4"/>
      <c r="E21" s="5"/>
      <c r="F21" s="10"/>
      <c r="G21" s="10"/>
      <c r="H21" s="10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42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4"/>
      <c r="E22" s="5"/>
      <c r="F22" s="10"/>
      <c r="G22" s="10"/>
      <c r="H22" s="10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42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4"/>
      <c r="E23" s="5"/>
      <c r="F23" s="10"/>
      <c r="G23" s="10"/>
      <c r="H23" s="10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42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4"/>
      <c r="E24" s="5"/>
      <c r="F24" s="10"/>
      <c r="G24" s="10"/>
      <c r="H24" s="10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42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4"/>
      <c r="E25" s="5"/>
      <c r="F25" s="10"/>
      <c r="G25" s="10"/>
      <c r="H25" s="10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42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4"/>
      <c r="E26" s="5"/>
      <c r="F26" s="10"/>
      <c r="G26" s="10"/>
      <c r="H26" s="10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42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4"/>
      <c r="E27" s="5"/>
      <c r="F27" s="10"/>
      <c r="G27" s="10"/>
      <c r="H27" s="10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42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4"/>
      <c r="E28" s="5"/>
      <c r="F28" s="10"/>
      <c r="G28" s="10"/>
      <c r="H28" s="10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42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4"/>
      <c r="E29" s="5"/>
      <c r="F29" s="10"/>
      <c r="G29" s="10"/>
      <c r="H29" s="10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42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4"/>
      <c r="E30" s="5"/>
      <c r="F30" s="10"/>
      <c r="G30" s="10"/>
      <c r="H30" s="10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42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4"/>
      <c r="E31" s="5"/>
      <c r="F31" s="10"/>
      <c r="G31" s="10"/>
      <c r="H31" s="10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42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4"/>
      <c r="E32" s="5"/>
      <c r="F32" s="10"/>
      <c r="G32" s="10"/>
      <c r="H32" s="10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42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4"/>
      <c r="E33" s="5"/>
      <c r="F33" s="10"/>
      <c r="G33" s="10"/>
      <c r="H33" s="10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42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4"/>
      <c r="E34" s="5"/>
      <c r="F34" s="10"/>
      <c r="G34" s="10"/>
      <c r="H34" s="10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42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4"/>
      <c r="E35" s="5"/>
      <c r="F35" s="10"/>
      <c r="G35" s="10"/>
      <c r="H35" s="10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42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 xr:uid="{00000000-0002-0000-0600-000000000000}">
      <formula1>"○,▲,ー"</formula1>
    </dataValidation>
    <dataValidation type="list" allowBlank="1" showInputMessage="1" showErrorMessage="1" sqref="Z9:AA35 AC9:AE35 AG9:AG35 N9:T35 D9:L35 V9:X35" xr:uid="{00000000-0002-0000-0600-000001000000}">
      <formula1>"○,▲,－"</formula1>
    </dataValidation>
    <dataValidation type="list" allowBlank="1" showInputMessage="1" showErrorMessage="1" sqref="Y9:Y35 M9:M35 AH9:AH35" xr:uid="{00000000-0002-0000-0600-000002000000}">
      <formula1>"○,▲"</formula1>
    </dataValidation>
    <dataValidation type="list" allowBlank="1" showInputMessage="1" showErrorMessage="1" sqref="D8:AH8" xr:uid="{00000000-0002-0000-06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123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53</v>
      </c>
      <c r="AJ5" s="112"/>
      <c r="AK5" s="112"/>
      <c r="AL5" s="115" t="s">
        <v>54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7">
        <f t="shared" si="0"/>
        <v>6</v>
      </c>
      <c r="J6" s="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7">
        <f t="shared" si="0"/>
        <v>13</v>
      </c>
      <c r="Q6" s="8">
        <f t="shared" si="0"/>
        <v>14</v>
      </c>
      <c r="R6" s="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7">
        <f t="shared" si="0"/>
        <v>20</v>
      </c>
      <c r="X6" s="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7">
        <f t="shared" si="0"/>
        <v>27</v>
      </c>
      <c r="AE6" s="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48</v>
      </c>
      <c r="E7" s="38" t="s">
        <v>58</v>
      </c>
      <c r="F7" s="38" t="s">
        <v>59</v>
      </c>
      <c r="G7" s="38" t="s">
        <v>60</v>
      </c>
      <c r="H7" s="38" t="s">
        <v>55</v>
      </c>
      <c r="I7" s="7" t="s">
        <v>46</v>
      </c>
      <c r="J7" s="8" t="s">
        <v>47</v>
      </c>
      <c r="K7" s="38" t="s">
        <v>48</v>
      </c>
      <c r="L7" s="38" t="s">
        <v>58</v>
      </c>
      <c r="M7" s="38" t="s">
        <v>59</v>
      </c>
      <c r="N7" s="38" t="s">
        <v>60</v>
      </c>
      <c r="O7" s="38" t="s">
        <v>55</v>
      </c>
      <c r="P7" s="7" t="s">
        <v>46</v>
      </c>
      <c r="Q7" s="8" t="s">
        <v>47</v>
      </c>
      <c r="R7" s="8" t="s">
        <v>48</v>
      </c>
      <c r="S7" s="38" t="s">
        <v>58</v>
      </c>
      <c r="T7" s="38" t="s">
        <v>59</v>
      </c>
      <c r="U7" s="38" t="s">
        <v>60</v>
      </c>
      <c r="V7" s="38" t="s">
        <v>55</v>
      </c>
      <c r="W7" s="7" t="s">
        <v>46</v>
      </c>
      <c r="X7" s="8" t="s">
        <v>47</v>
      </c>
      <c r="Y7" s="38" t="s">
        <v>48</v>
      </c>
      <c r="Z7" s="38" t="s">
        <v>58</v>
      </c>
      <c r="AA7" s="38" t="s">
        <v>59</v>
      </c>
      <c r="AB7" s="38" t="s">
        <v>60</v>
      </c>
      <c r="AC7" s="38" t="s">
        <v>55</v>
      </c>
      <c r="AD7" s="7" t="s">
        <v>46</v>
      </c>
      <c r="AE7" s="8" t="s">
        <v>47</v>
      </c>
      <c r="AF7" s="38" t="s">
        <v>48</v>
      </c>
      <c r="AG7" s="38" t="s">
        <v>58</v>
      </c>
      <c r="AH7" s="39" t="s">
        <v>59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5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5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5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5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5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5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5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5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5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5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5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5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5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5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5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5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5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5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5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5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5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5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5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5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5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5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5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700-000000000000}">
      <formula1>"○,▲"</formula1>
    </dataValidation>
    <dataValidation type="list" allowBlank="1" showInputMessage="1" showErrorMessage="1" sqref="D9:N35 AC9:AE35 AG9:AH35 AA9:AA35 P9:T35 V9:X35" xr:uid="{00000000-0002-0000-0700-000001000000}">
      <formula1>"○,▲,－"</formula1>
    </dataValidation>
    <dataValidation type="list" allowBlank="1" showInputMessage="1" showErrorMessage="1" sqref="AB9:AB35 AF9:AF35 Y9:Z35 U9:U35" xr:uid="{00000000-0002-0000-0700-000002000000}">
      <formula1>"○,▲,ー"</formula1>
    </dataValidation>
    <dataValidation type="list" allowBlank="1" showInputMessage="1" showErrorMessage="1" sqref="D8:AH8" xr:uid="{00000000-0002-0000-07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138</v>
      </c>
    </row>
    <row r="2" spans="1:39" x14ac:dyDescent="0.45">
      <c r="A2" s="16" t="s">
        <v>128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12" t="s">
        <v>11</v>
      </c>
      <c r="C5" s="112" t="s">
        <v>0</v>
      </c>
      <c r="D5" s="112" t="s">
        <v>136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14" t="s">
        <v>56</v>
      </c>
      <c r="AJ5" s="112"/>
      <c r="AK5" s="112"/>
      <c r="AL5" s="115" t="s">
        <v>57</v>
      </c>
      <c r="AM5" s="116"/>
    </row>
    <row r="6" spans="1:39" x14ac:dyDescent="0.45">
      <c r="A6" s="2" t="s">
        <v>9</v>
      </c>
      <c r="B6" s="112"/>
      <c r="C6" s="112"/>
      <c r="D6" s="38">
        <v>1</v>
      </c>
      <c r="E6" s="38">
        <f>D6+1</f>
        <v>2</v>
      </c>
      <c r="F6" s="7">
        <f>E6+1</f>
        <v>3</v>
      </c>
      <c r="G6" s="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109">
        <v>31</v>
      </c>
      <c r="AI6" s="117" t="s">
        <v>28</v>
      </c>
      <c r="AJ6" s="118" t="s">
        <v>29</v>
      </c>
      <c r="AK6" s="119" t="s">
        <v>30</v>
      </c>
      <c r="AL6" s="120" t="s">
        <v>92</v>
      </c>
      <c r="AM6" s="112" t="s">
        <v>26</v>
      </c>
    </row>
    <row r="7" spans="1:39" x14ac:dyDescent="0.45">
      <c r="A7" s="3" t="s">
        <v>10</v>
      </c>
      <c r="B7" s="112"/>
      <c r="C7" s="112"/>
      <c r="D7" s="38" t="s">
        <v>1</v>
      </c>
      <c r="E7" s="38" t="s">
        <v>2</v>
      </c>
      <c r="F7" s="7" t="s">
        <v>3</v>
      </c>
      <c r="G7" s="8" t="s">
        <v>4</v>
      </c>
      <c r="H7" s="38" t="s">
        <v>5</v>
      </c>
      <c r="I7" s="38" t="s">
        <v>6</v>
      </c>
      <c r="J7" s="38" t="s">
        <v>7</v>
      </c>
      <c r="K7" s="38" t="s">
        <v>1</v>
      </c>
      <c r="L7" s="38" t="s">
        <v>2</v>
      </c>
      <c r="M7" s="7" t="s">
        <v>3</v>
      </c>
      <c r="N7" s="8" t="s">
        <v>4</v>
      </c>
      <c r="O7" s="8" t="s">
        <v>5</v>
      </c>
      <c r="P7" s="38" t="s">
        <v>6</v>
      </c>
      <c r="Q7" s="38" t="s">
        <v>7</v>
      </c>
      <c r="R7" s="38" t="s">
        <v>1</v>
      </c>
      <c r="S7" s="38" t="s">
        <v>2</v>
      </c>
      <c r="T7" s="7" t="s">
        <v>3</v>
      </c>
      <c r="U7" s="8" t="s">
        <v>4</v>
      </c>
      <c r="V7" s="38" t="s">
        <v>5</v>
      </c>
      <c r="W7" s="38" t="s">
        <v>6</v>
      </c>
      <c r="X7" s="38" t="s">
        <v>7</v>
      </c>
      <c r="Y7" s="38" t="s">
        <v>1</v>
      </c>
      <c r="Z7" s="38" t="s">
        <v>2</v>
      </c>
      <c r="AA7" s="7" t="s">
        <v>3</v>
      </c>
      <c r="AB7" s="8" t="s">
        <v>4</v>
      </c>
      <c r="AC7" s="38" t="s">
        <v>5</v>
      </c>
      <c r="AD7" s="38" t="s">
        <v>6</v>
      </c>
      <c r="AE7" s="38" t="s">
        <v>7</v>
      </c>
      <c r="AF7" s="38" t="s">
        <v>1</v>
      </c>
      <c r="AG7" s="38" t="s">
        <v>2</v>
      </c>
      <c r="AH7" s="109" t="s">
        <v>3</v>
      </c>
      <c r="AI7" s="114"/>
      <c r="AJ7" s="112"/>
      <c r="AK7" s="112"/>
      <c r="AL7" s="121"/>
      <c r="AM7" s="112"/>
    </row>
    <row r="8" spans="1:39" x14ac:dyDescent="0.45">
      <c r="A8" s="122" t="s">
        <v>84</v>
      </c>
      <c r="B8" s="123"/>
      <c r="C8" s="1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10"/>
      <c r="AA9" s="4"/>
      <c r="AB9" s="5"/>
      <c r="AC9" s="10"/>
      <c r="AD9" s="10"/>
      <c r="AE9" s="10"/>
      <c r="AF9" s="10"/>
      <c r="AG9" s="10"/>
      <c r="AH9" s="4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10"/>
      <c r="AA10" s="4"/>
      <c r="AB10" s="5"/>
      <c r="AC10" s="10"/>
      <c r="AD10" s="10"/>
      <c r="AE10" s="10"/>
      <c r="AF10" s="10"/>
      <c r="AG10" s="10"/>
      <c r="AH10" s="4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10"/>
      <c r="AA11" s="4"/>
      <c r="AB11" s="5"/>
      <c r="AC11" s="10"/>
      <c r="AD11" s="10"/>
      <c r="AE11" s="10"/>
      <c r="AF11" s="10"/>
      <c r="AG11" s="10"/>
      <c r="AH11" s="4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10"/>
      <c r="AA12" s="4"/>
      <c r="AB12" s="5"/>
      <c r="AC12" s="10"/>
      <c r="AD12" s="10"/>
      <c r="AE12" s="10"/>
      <c r="AF12" s="10"/>
      <c r="AG12" s="10"/>
      <c r="AH12" s="4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10"/>
      <c r="AA13" s="4"/>
      <c r="AB13" s="5"/>
      <c r="AC13" s="10"/>
      <c r="AD13" s="10"/>
      <c r="AE13" s="10"/>
      <c r="AF13" s="10"/>
      <c r="AG13" s="10"/>
      <c r="AH13" s="4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10"/>
      <c r="AA14" s="4"/>
      <c r="AB14" s="5"/>
      <c r="AC14" s="10"/>
      <c r="AD14" s="10"/>
      <c r="AE14" s="10"/>
      <c r="AF14" s="10"/>
      <c r="AG14" s="10"/>
      <c r="AH14" s="4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10"/>
      <c r="AA15" s="4"/>
      <c r="AB15" s="5"/>
      <c r="AC15" s="10"/>
      <c r="AD15" s="10"/>
      <c r="AE15" s="10"/>
      <c r="AF15" s="10"/>
      <c r="AG15" s="10"/>
      <c r="AH15" s="4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10"/>
      <c r="AA16" s="4"/>
      <c r="AB16" s="5"/>
      <c r="AC16" s="10"/>
      <c r="AD16" s="10"/>
      <c r="AE16" s="10"/>
      <c r="AF16" s="10"/>
      <c r="AG16" s="10"/>
      <c r="AH16" s="4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10"/>
      <c r="AA17" s="4"/>
      <c r="AB17" s="5"/>
      <c r="AC17" s="10"/>
      <c r="AD17" s="10"/>
      <c r="AE17" s="10"/>
      <c r="AF17" s="10"/>
      <c r="AG17" s="10"/>
      <c r="AH17" s="4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10"/>
      <c r="AA18" s="4"/>
      <c r="AB18" s="5"/>
      <c r="AC18" s="10"/>
      <c r="AD18" s="10"/>
      <c r="AE18" s="10"/>
      <c r="AF18" s="10"/>
      <c r="AG18" s="10"/>
      <c r="AH18" s="4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10"/>
      <c r="AA19" s="4"/>
      <c r="AB19" s="5"/>
      <c r="AC19" s="10"/>
      <c r="AD19" s="10"/>
      <c r="AE19" s="10"/>
      <c r="AF19" s="10"/>
      <c r="AG19" s="10"/>
      <c r="AH19" s="4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10"/>
      <c r="AA20" s="4"/>
      <c r="AB20" s="5"/>
      <c r="AC20" s="10"/>
      <c r="AD20" s="10"/>
      <c r="AE20" s="10"/>
      <c r="AF20" s="10"/>
      <c r="AG20" s="10"/>
      <c r="AH20" s="4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10"/>
      <c r="AA21" s="4"/>
      <c r="AB21" s="5"/>
      <c r="AC21" s="10"/>
      <c r="AD21" s="10"/>
      <c r="AE21" s="10"/>
      <c r="AF21" s="10"/>
      <c r="AG21" s="10"/>
      <c r="AH21" s="4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10"/>
      <c r="AA22" s="4"/>
      <c r="AB22" s="5"/>
      <c r="AC22" s="10"/>
      <c r="AD22" s="10"/>
      <c r="AE22" s="10"/>
      <c r="AF22" s="10"/>
      <c r="AG22" s="10"/>
      <c r="AH22" s="4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10"/>
      <c r="AA23" s="4"/>
      <c r="AB23" s="5"/>
      <c r="AC23" s="10"/>
      <c r="AD23" s="10"/>
      <c r="AE23" s="10"/>
      <c r="AF23" s="10"/>
      <c r="AG23" s="10"/>
      <c r="AH23" s="4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10"/>
      <c r="AA24" s="4"/>
      <c r="AB24" s="5"/>
      <c r="AC24" s="10"/>
      <c r="AD24" s="10"/>
      <c r="AE24" s="10"/>
      <c r="AF24" s="10"/>
      <c r="AG24" s="10"/>
      <c r="AH24" s="4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10"/>
      <c r="AA25" s="4"/>
      <c r="AB25" s="5"/>
      <c r="AC25" s="10"/>
      <c r="AD25" s="10"/>
      <c r="AE25" s="10"/>
      <c r="AF25" s="10"/>
      <c r="AG25" s="10"/>
      <c r="AH25" s="4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10"/>
      <c r="AA26" s="4"/>
      <c r="AB26" s="5"/>
      <c r="AC26" s="10"/>
      <c r="AD26" s="10"/>
      <c r="AE26" s="10"/>
      <c r="AF26" s="10"/>
      <c r="AG26" s="10"/>
      <c r="AH26" s="4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10"/>
      <c r="AA27" s="4"/>
      <c r="AB27" s="5"/>
      <c r="AC27" s="10"/>
      <c r="AD27" s="10"/>
      <c r="AE27" s="10"/>
      <c r="AF27" s="10"/>
      <c r="AG27" s="10"/>
      <c r="AH27" s="4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10"/>
      <c r="AA28" s="4"/>
      <c r="AB28" s="5"/>
      <c r="AC28" s="10"/>
      <c r="AD28" s="10"/>
      <c r="AE28" s="10"/>
      <c r="AF28" s="10"/>
      <c r="AG28" s="10"/>
      <c r="AH28" s="4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10"/>
      <c r="AA29" s="4"/>
      <c r="AB29" s="5"/>
      <c r="AC29" s="10"/>
      <c r="AD29" s="10"/>
      <c r="AE29" s="10"/>
      <c r="AF29" s="10"/>
      <c r="AG29" s="10"/>
      <c r="AH29" s="4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10"/>
      <c r="AA30" s="4"/>
      <c r="AB30" s="5"/>
      <c r="AC30" s="10"/>
      <c r="AD30" s="10"/>
      <c r="AE30" s="10"/>
      <c r="AF30" s="10"/>
      <c r="AG30" s="10"/>
      <c r="AH30" s="4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10"/>
      <c r="AA31" s="4"/>
      <c r="AB31" s="5"/>
      <c r="AC31" s="10"/>
      <c r="AD31" s="10"/>
      <c r="AE31" s="10"/>
      <c r="AF31" s="10"/>
      <c r="AG31" s="10"/>
      <c r="AH31" s="4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10"/>
      <c r="AA32" s="4"/>
      <c r="AB32" s="5"/>
      <c r="AC32" s="10"/>
      <c r="AD32" s="10"/>
      <c r="AE32" s="10"/>
      <c r="AF32" s="10"/>
      <c r="AG32" s="10"/>
      <c r="AH32" s="4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10"/>
      <c r="AA33" s="4"/>
      <c r="AB33" s="5"/>
      <c r="AC33" s="10"/>
      <c r="AD33" s="10"/>
      <c r="AE33" s="10"/>
      <c r="AF33" s="10"/>
      <c r="AG33" s="10"/>
      <c r="AH33" s="4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10"/>
      <c r="AA34" s="4"/>
      <c r="AB34" s="5"/>
      <c r="AC34" s="10"/>
      <c r="AD34" s="10"/>
      <c r="AE34" s="10"/>
      <c r="AF34" s="10"/>
      <c r="AG34" s="10"/>
      <c r="AH34" s="4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10"/>
      <c r="AA35" s="4"/>
      <c r="AB35" s="5"/>
      <c r="AC35" s="10"/>
      <c r="AD35" s="10"/>
      <c r="AE35" s="10"/>
      <c r="AF35" s="10"/>
      <c r="AG35" s="10"/>
      <c r="AH35" s="4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5" t="s">
        <v>15</v>
      </c>
      <c r="B36" s="126"/>
      <c r="C36" s="127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5" t="s">
        <v>36</v>
      </c>
      <c r="B37" s="126"/>
      <c r="C37" s="127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137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800-000000000000}">
      <formula1>"稼,休,外,夏休,年休"</formula1>
    </dataValidation>
    <dataValidation type="list" allowBlank="1" showInputMessage="1" showErrorMessage="1" sqref="AB9:AB35 AF9:AF35 Y9:Z35 U9:U35" xr:uid="{00000000-0002-0000-0800-000001000000}">
      <formula1>"○,▲,ー"</formula1>
    </dataValidation>
    <dataValidation type="list" allowBlank="1" showInputMessage="1" showErrorMessage="1" sqref="D9:N35 AC9:AE35 AG9:AH35 AA9:AA35 P9:T35 V9:X35" xr:uid="{00000000-0002-0000-0800-000002000000}">
      <formula1>"○,▲,－"</formula1>
    </dataValidation>
    <dataValidation type="list" allowBlank="1" showInputMessage="1" showErrorMessage="1" sqref="O9:O35" xr:uid="{00000000-0002-0000-08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参考様式-1</vt:lpstr>
      <vt:lpstr>参考様式-2</vt:lpstr>
      <vt:lpstr>【参考様式-1】記入例（月）</vt:lpstr>
      <vt:lpstr>【参考様式-2】集計表（表は自動入力）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'【参考様式-1】記入例（月）'!Print_Area</vt:lpstr>
      <vt:lpstr>'【参考様式-2】集計表（表は自動入力）'!Print_Area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'参考様式-1'!Print_Area</vt:lpstr>
      <vt:lpstr>'参考様式-2'!Print_Area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2024-04-19T08:23:51Z</cp:lastPrinted>
  <dcterms:created xsi:type="dcterms:W3CDTF">2021-02-08T10:17:28Z</dcterms:created>
  <dcterms:modified xsi:type="dcterms:W3CDTF">2024-04-19T08:25:00Z</dcterms:modified>
</cp:coreProperties>
</file>